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155" yWindow="1365" windowWidth="12045" windowHeight="10605" activeTab="3"/>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r:id="rId10"/>
    <sheet name="E.g. General" sheetId="15" r:id="rId11"/>
    <sheet name="E.g. Other" sheetId="16" r:id="rId12"/>
  </sheets>
  <definedNames>
    <definedName name="_AMO_UniqueIdentifier" hidden="1">"'c6d6233c-db15-41ba-91cf-0f10c7d421d0'"</definedName>
    <definedName name="_xlnm._FilterDatabase" localSheetId="4" hidden="1">'B1. HTT Mortgage Assets'!$A$11:$D$158</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Assets'!$A$1:$G$358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45621"/>
</workbook>
</file>

<file path=xl/calcChain.xml><?xml version="1.0" encoding="utf-8"?>
<calcChain xmlns="http://schemas.openxmlformats.org/spreadsheetml/2006/main">
  <c r="C220" i="9" l="1"/>
  <c r="D220" i="9"/>
  <c r="F124" i="8"/>
  <c r="G124" i="8"/>
  <c r="F125" i="8"/>
  <c r="G125" i="8"/>
  <c r="F55" i="8"/>
  <c r="C249" i="9" l="1"/>
  <c r="G227" i="8" l="1"/>
  <c r="F227" i="8"/>
  <c r="G226" i="8"/>
  <c r="F226" i="8"/>
  <c r="G225" i="8"/>
  <c r="F225" i="8"/>
  <c r="G224" i="8"/>
  <c r="F224" i="8"/>
  <c r="G223" i="8"/>
  <c r="F223" i="8"/>
  <c r="G222" i="8"/>
  <c r="F222" i="8"/>
  <c r="G221" i="8"/>
  <c r="F221" i="8"/>
  <c r="F218" i="8"/>
  <c r="G219" i="8" l="1"/>
  <c r="G218" i="8"/>
  <c r="G217" i="8"/>
  <c r="F219" i="8"/>
  <c r="F217" i="8"/>
  <c r="C290" i="8" l="1"/>
  <c r="D292" i="8" l="1"/>
  <c r="C292" i="8"/>
  <c r="C179" i="8" l="1"/>
  <c r="C288" i="8"/>
  <c r="D167" i="8"/>
  <c r="G166" i="8" l="1"/>
  <c r="G165" i="8"/>
  <c r="G164" i="8"/>
  <c r="D179" i="11"/>
  <c r="G175" i="11" s="1"/>
  <c r="C179" i="11"/>
  <c r="F175" i="11" s="1"/>
  <c r="F171" i="11"/>
  <c r="D157" i="11"/>
  <c r="G153" i="11" s="1"/>
  <c r="C157" i="11"/>
  <c r="F153" i="11"/>
  <c r="G149" i="11"/>
  <c r="F149" i="11"/>
  <c r="D144" i="11"/>
  <c r="C144" i="11"/>
  <c r="F142" i="11" s="1"/>
  <c r="G142" i="11"/>
  <c r="G140" i="11"/>
  <c r="G138" i="11"/>
  <c r="F138" i="11"/>
  <c r="G136" i="11"/>
  <c r="G134" i="11"/>
  <c r="F134" i="11"/>
  <c r="G132" i="11"/>
  <c r="G130" i="11"/>
  <c r="F130" i="11"/>
  <c r="G128" i="11"/>
  <c r="G126" i="11"/>
  <c r="F126" i="11"/>
  <c r="G124" i="11"/>
  <c r="G122" i="11"/>
  <c r="F122" i="11"/>
  <c r="G120" i="11"/>
  <c r="C59" i="11"/>
  <c r="C55" i="11"/>
  <c r="C26" i="11"/>
  <c r="C152" i="10"/>
  <c r="F164" i="10" s="1"/>
  <c r="F149" i="10"/>
  <c r="F148" i="10"/>
  <c r="C82" i="10"/>
  <c r="C78" i="10"/>
  <c r="C49" i="10"/>
  <c r="C42" i="10"/>
  <c r="F41" i="10" s="1"/>
  <c r="D37" i="10"/>
  <c r="G34" i="10" s="1"/>
  <c r="C37" i="10"/>
  <c r="F36" i="10" s="1"/>
  <c r="G36" i="10"/>
  <c r="G35" i="10"/>
  <c r="F35" i="10"/>
  <c r="G33" i="10"/>
  <c r="F33" i="10"/>
  <c r="G32" i="10"/>
  <c r="G31" i="10"/>
  <c r="F31" i="10"/>
  <c r="G30" i="10"/>
  <c r="G29" i="10"/>
  <c r="F29" i="10"/>
  <c r="G28" i="10"/>
  <c r="G27" i="10"/>
  <c r="F27" i="10"/>
  <c r="G26" i="10"/>
  <c r="G25" i="10"/>
  <c r="F25" i="10"/>
  <c r="G24" i="10"/>
  <c r="G23" i="10"/>
  <c r="F23" i="10"/>
  <c r="G22" i="10"/>
  <c r="D321" i="9"/>
  <c r="G326" i="9" s="1"/>
  <c r="C321" i="9"/>
  <c r="F322" i="9" s="1"/>
  <c r="D299" i="9"/>
  <c r="G304" i="9" s="1"/>
  <c r="C299" i="9"/>
  <c r="F304" i="9" s="1"/>
  <c r="D286" i="9"/>
  <c r="G284" i="9" s="1"/>
  <c r="C286" i="9"/>
  <c r="F274" i="9" s="1"/>
  <c r="G218" i="9"/>
  <c r="F223" i="9"/>
  <c r="D198" i="9"/>
  <c r="G199" i="9" s="1"/>
  <c r="C198" i="9"/>
  <c r="D185" i="9"/>
  <c r="G184" i="9" s="1"/>
  <c r="C185" i="9"/>
  <c r="F181" i="9" s="1"/>
  <c r="F77" i="9"/>
  <c r="D77" i="9"/>
  <c r="C77" i="9"/>
  <c r="F73" i="9"/>
  <c r="D73" i="9"/>
  <c r="C73" i="9"/>
  <c r="F44" i="9"/>
  <c r="D44" i="9"/>
  <c r="C44" i="9"/>
  <c r="C15" i="9"/>
  <c r="F26" i="9" s="1"/>
  <c r="D300" i="8"/>
  <c r="C300" i="8"/>
  <c r="C299" i="8"/>
  <c r="C298" i="8"/>
  <c r="C297" i="8"/>
  <c r="C296" i="8"/>
  <c r="C295" i="8"/>
  <c r="C294" i="8"/>
  <c r="D293" i="8"/>
  <c r="C293" i="8"/>
  <c r="F292" i="8"/>
  <c r="C291" i="8"/>
  <c r="D290" i="8"/>
  <c r="C289" i="8"/>
  <c r="C220" i="8"/>
  <c r="C208" i="8"/>
  <c r="F187" i="8"/>
  <c r="F185" i="8"/>
  <c r="F183" i="8"/>
  <c r="F181" i="8"/>
  <c r="F186" i="8"/>
  <c r="F178" i="8"/>
  <c r="F175" i="8"/>
  <c r="F174" i="8"/>
  <c r="C167" i="8"/>
  <c r="F164" i="8" s="1"/>
  <c r="D153" i="8"/>
  <c r="G162" i="8" s="1"/>
  <c r="C153" i="8"/>
  <c r="F151" i="8" s="1"/>
  <c r="G149" i="8"/>
  <c r="G148" i="8"/>
  <c r="G146" i="8"/>
  <c r="G145" i="8"/>
  <c r="D127" i="8"/>
  <c r="G136" i="8" s="1"/>
  <c r="C127" i="8"/>
  <c r="F134" i="8" s="1"/>
  <c r="F117" i="8"/>
  <c r="G115" i="8"/>
  <c r="D100" i="8"/>
  <c r="G103" i="8" s="1"/>
  <c r="C100" i="8"/>
  <c r="F105" i="8" s="1"/>
  <c r="D77" i="8"/>
  <c r="G80" i="8" s="1"/>
  <c r="C77" i="8"/>
  <c r="F82" i="8" s="1"/>
  <c r="C58" i="8"/>
  <c r="F63" i="8" s="1"/>
  <c r="G152" i="8" l="1"/>
  <c r="G150" i="8"/>
  <c r="G159" i="8"/>
  <c r="F138" i="8"/>
  <c r="G157" i="8"/>
  <c r="G138" i="8"/>
  <c r="G139" i="8"/>
  <c r="G141" i="8"/>
  <c r="G142" i="8"/>
  <c r="G143" i="8"/>
  <c r="F113" i="8"/>
  <c r="G113" i="8"/>
  <c r="F101" i="8"/>
  <c r="F110" i="8"/>
  <c r="F96" i="8"/>
  <c r="G96" i="8"/>
  <c r="F70" i="8"/>
  <c r="F73" i="8"/>
  <c r="F78" i="8"/>
  <c r="F86" i="8"/>
  <c r="G161" i="9"/>
  <c r="F190" i="9"/>
  <c r="F205" i="9"/>
  <c r="G278" i="9"/>
  <c r="G169" i="9"/>
  <c r="G162" i="9"/>
  <c r="G171" i="9"/>
  <c r="G268" i="9"/>
  <c r="G165" i="9"/>
  <c r="G180" i="9"/>
  <c r="G166" i="9"/>
  <c r="F57" i="8"/>
  <c r="G37" i="10"/>
  <c r="G171" i="11"/>
  <c r="G73" i="8"/>
  <c r="F147" i="8"/>
  <c r="F120" i="11"/>
  <c r="F124" i="11"/>
  <c r="F128" i="11"/>
  <c r="F132" i="11"/>
  <c r="F136" i="11"/>
  <c r="F140" i="11"/>
  <c r="F60" i="8"/>
  <c r="F56" i="8"/>
  <c r="F61" i="8"/>
  <c r="F93" i="8"/>
  <c r="G140" i="8"/>
  <c r="G144" i="8"/>
  <c r="G147" i="8"/>
  <c r="G151" i="8"/>
  <c r="G155" i="8"/>
  <c r="G173" i="9"/>
  <c r="G192" i="9"/>
  <c r="G98" i="8"/>
  <c r="G82" i="8"/>
  <c r="G105" i="8"/>
  <c r="F115" i="8"/>
  <c r="F121" i="8"/>
  <c r="F131" i="8"/>
  <c r="F140" i="8"/>
  <c r="F165" i="8"/>
  <c r="F123" i="8"/>
  <c r="F149" i="8"/>
  <c r="F166" i="8"/>
  <c r="F167" i="8" s="1"/>
  <c r="G75" i="8"/>
  <c r="G71" i="8"/>
  <c r="F76" i="8"/>
  <c r="G78" i="8"/>
  <c r="G94" i="8"/>
  <c r="F99" i="8"/>
  <c r="G101" i="8"/>
  <c r="F119" i="8"/>
  <c r="F142" i="8"/>
  <c r="F145" i="8"/>
  <c r="F80" i="8"/>
  <c r="F114" i="8"/>
  <c r="F118" i="8"/>
  <c r="F126" i="8"/>
  <c r="F168" i="9"/>
  <c r="F270"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63" i="9"/>
  <c r="G168" i="9"/>
  <c r="G177" i="9"/>
  <c r="G190" i="9"/>
  <c r="G276" i="9"/>
  <c r="F22" i="10"/>
  <c r="F24" i="10"/>
  <c r="F26" i="10"/>
  <c r="F28" i="10"/>
  <c r="F30" i="10"/>
  <c r="F32" i="10"/>
  <c r="F34" i="10"/>
  <c r="F151" i="10"/>
  <c r="F157" i="10"/>
  <c r="F130" i="8"/>
  <c r="F133" i="8"/>
  <c r="F136" i="8"/>
  <c r="F158" i="10"/>
  <c r="G119" i="8"/>
  <c r="G121" i="8"/>
  <c r="G123" i="8"/>
  <c r="F153" i="10"/>
  <c r="F165" i="10"/>
  <c r="G194" i="9"/>
  <c r="G214" i="9"/>
  <c r="G262" i="9"/>
  <c r="G272" i="9"/>
  <c r="G280" i="9"/>
  <c r="F293" i="9"/>
  <c r="F313" i="9"/>
  <c r="G196" i="9"/>
  <c r="G216" i="9"/>
  <c r="G266" i="9"/>
  <c r="G274" i="9"/>
  <c r="G282" i="9"/>
  <c r="G295" i="9"/>
  <c r="G313" i="9"/>
  <c r="G203" i="9"/>
  <c r="G174" i="9"/>
  <c r="G181" i="9"/>
  <c r="G221" i="9"/>
  <c r="F315" i="9"/>
  <c r="G170" i="9"/>
  <c r="F177" i="9"/>
  <c r="G182" i="9"/>
  <c r="G225" i="9"/>
  <c r="G317" i="9"/>
  <c r="F166" i="9"/>
  <c r="F216" i="9"/>
  <c r="F262" i="9"/>
  <c r="F295" i="9"/>
  <c r="F319" i="9"/>
  <c r="F326" i="9"/>
  <c r="F164" i="9"/>
  <c r="F175" i="9"/>
  <c r="F179" i="9"/>
  <c r="F212" i="9"/>
  <c r="F291" i="9"/>
  <c r="F300" i="9"/>
  <c r="F172" i="9"/>
  <c r="F162" i="9"/>
  <c r="G164" i="9"/>
  <c r="G167" i="9"/>
  <c r="F170" i="9"/>
  <c r="G172" i="9"/>
  <c r="G176" i="9"/>
  <c r="G179" i="9"/>
  <c r="F183" i="9"/>
  <c r="G212" i="9"/>
  <c r="G264" i="9"/>
  <c r="G270" i="9"/>
  <c r="F278" i="9"/>
  <c r="G291" i="9"/>
  <c r="F297" i="9"/>
  <c r="F31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4" i="9"/>
  <c r="F199" i="8"/>
  <c r="F215" i="8"/>
  <c r="F285" i="9"/>
  <c r="F283" i="9"/>
  <c r="F281" i="9"/>
  <c r="F279" i="9"/>
  <c r="F277" i="9"/>
  <c r="F275" i="9"/>
  <c r="F273" i="9"/>
  <c r="F271" i="9"/>
  <c r="F269" i="9"/>
  <c r="F267" i="9"/>
  <c r="F265" i="9"/>
  <c r="F263" i="9"/>
  <c r="F284" i="9"/>
  <c r="F280" i="9"/>
  <c r="F276" i="9"/>
  <c r="F272" i="9"/>
  <c r="F268" i="9"/>
  <c r="F264" i="9"/>
  <c r="F204" i="9"/>
  <c r="F202" i="9"/>
  <c r="F200" i="9"/>
  <c r="F197" i="9"/>
  <c r="F195" i="9"/>
  <c r="F193" i="9"/>
  <c r="F191" i="9"/>
  <c r="F203" i="9"/>
  <c r="F199" i="9"/>
  <c r="F196" i="9"/>
  <c r="F19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01" i="9"/>
  <c r="F226" i="9"/>
  <c r="F224" i="9"/>
  <c r="F222" i="9"/>
  <c r="F219" i="9"/>
  <c r="F217" i="9"/>
  <c r="F215" i="9"/>
  <c r="F213" i="9"/>
  <c r="F225" i="9"/>
  <c r="F221" i="9"/>
  <c r="F218" i="9"/>
  <c r="F214" i="9"/>
  <c r="F266" i="9"/>
  <c r="F28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13" i="9"/>
  <c r="F16" i="9"/>
  <c r="F20" i="9"/>
  <c r="F24" i="9"/>
  <c r="F161" i="9"/>
  <c r="F163" i="9"/>
  <c r="F165" i="9"/>
  <c r="F167" i="9"/>
  <c r="F169" i="9"/>
  <c r="F171" i="9"/>
  <c r="F173" i="9"/>
  <c r="G175" i="9"/>
  <c r="G178" i="9"/>
  <c r="G183" i="9"/>
  <c r="G204" i="9"/>
  <c r="G202" i="9"/>
  <c r="G200" i="9"/>
  <c r="G197" i="9"/>
  <c r="G195" i="9"/>
  <c r="G193" i="9"/>
  <c r="G191" i="9"/>
  <c r="G201" i="9"/>
  <c r="G226" i="9"/>
  <c r="G224" i="9"/>
  <c r="G222" i="9"/>
  <c r="G219" i="9"/>
  <c r="G217" i="9"/>
  <c r="G215" i="9"/>
  <c r="G213" i="9"/>
  <c r="G223" i="9"/>
  <c r="G285" i="9"/>
  <c r="G283" i="9"/>
  <c r="G281" i="9"/>
  <c r="G279" i="9"/>
  <c r="G277" i="9"/>
  <c r="G275" i="9"/>
  <c r="G273" i="9"/>
  <c r="G271" i="9"/>
  <c r="G269" i="9"/>
  <c r="G267" i="9"/>
  <c r="G265" i="9"/>
  <c r="G263" i="9"/>
  <c r="G293" i="9"/>
  <c r="G297" i="9"/>
  <c r="G300" i="9"/>
  <c r="G315" i="9"/>
  <c r="G319" i="9"/>
  <c r="G322" i="9"/>
  <c r="F40" i="10"/>
  <c r="F39" i="10"/>
  <c r="F152" i="10"/>
  <c r="G163" i="11"/>
  <c r="G161" i="11"/>
  <c r="G159" i="11"/>
  <c r="G156" i="11"/>
  <c r="G154" i="11"/>
  <c r="G152" i="11"/>
  <c r="G150" i="11"/>
  <c r="G160" i="11"/>
  <c r="G185" i="11"/>
  <c r="G183" i="11"/>
  <c r="G181" i="11"/>
  <c r="G178" i="11"/>
  <c r="G176" i="11"/>
  <c r="G174" i="11"/>
  <c r="G172" i="11"/>
  <c r="G182" i="11"/>
  <c r="F184" i="9"/>
  <c r="F182" i="9"/>
  <c r="F180" i="9"/>
  <c r="F178" i="9"/>
  <c r="F176" i="9"/>
  <c r="F174" i="9"/>
  <c r="F305" i="9"/>
  <c r="F303" i="9"/>
  <c r="F301" i="9"/>
  <c r="F298" i="9"/>
  <c r="F296" i="9"/>
  <c r="F294" i="9"/>
  <c r="F292" i="9"/>
  <c r="F302" i="9"/>
  <c r="F327" i="9"/>
  <c r="F325" i="9"/>
  <c r="F323" i="9"/>
  <c r="F320" i="9"/>
  <c r="F318" i="9"/>
  <c r="F316" i="9"/>
  <c r="F314" i="9"/>
  <c r="F32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05" i="9"/>
  <c r="G303" i="9"/>
  <c r="G301" i="9"/>
  <c r="G298" i="9"/>
  <c r="G296" i="9"/>
  <c r="G294" i="9"/>
  <c r="G292" i="9"/>
  <c r="G302" i="9"/>
  <c r="G327" i="9"/>
  <c r="G325" i="9"/>
  <c r="G323" i="9"/>
  <c r="G320" i="9"/>
  <c r="G318" i="9"/>
  <c r="G316" i="9"/>
  <c r="G314" i="9"/>
  <c r="G32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3" i="8" l="1"/>
  <c r="G185" i="9"/>
  <c r="F42" i="10"/>
  <c r="G144" i="11"/>
  <c r="F153" i="8"/>
  <c r="F100" i="8"/>
  <c r="F144" i="11"/>
  <c r="G157" i="11"/>
  <c r="F179" i="11"/>
  <c r="F157" i="11"/>
  <c r="F127" i="8"/>
  <c r="G179" i="11"/>
  <c r="F58" i="8"/>
  <c r="G127" i="8"/>
  <c r="G100" i="8"/>
  <c r="F37" i="10"/>
  <c r="G286" i="9"/>
  <c r="G220" i="9"/>
  <c r="G299" i="9"/>
  <c r="G198" i="9"/>
  <c r="F15" i="9"/>
  <c r="F220" i="9"/>
  <c r="F286" i="9"/>
  <c r="F299" i="9"/>
  <c r="G321" i="9"/>
  <c r="F321" i="9"/>
  <c r="F198" i="9"/>
  <c r="G77" i="8"/>
  <c r="F77" i="8"/>
  <c r="F220" i="8"/>
  <c r="F208" i="8"/>
  <c r="F185" i="9"/>
</calcChain>
</file>

<file path=xl/sharedStrings.xml><?xml version="1.0" encoding="utf-8"?>
<sst xmlns="http://schemas.openxmlformats.org/spreadsheetml/2006/main" count="2665" uniqueCount="1646">
  <si>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</si>
  <si>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</si>
  <si>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</si>
  <si>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</si>
  <si>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</si>
  <si>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</si>
  <si>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</si>
  <si>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</si>
  <si>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</si>
  <si>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</si>
  <si>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</si>
  <si>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</si>
  <si>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</si>
  <si>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</si>
  <si>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</si>
  <si>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</si>
  <si>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</si>
  <si>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</si>
  <si>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</si>
  <si>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</si>
  <si>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</si>
  <si>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</si>
  <si>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</si>
  <si>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</si>
  <si>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</si>
  <si>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</si>
  <si>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</si>
  <si>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</si>
  <si>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</si>
  <si>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</si>
  <si>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</si>
  <si>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</si>
  <si>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</si>
  <si>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</si>
  <si>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</si>
  <si>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</si>
  <si>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</si>
  <si>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</si>
  <si>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</si>
  <si>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</si>
  <si>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</si>
  <si>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</si>
  <si>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</si>
  <si>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</si>
  <si>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</si>
  <si>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</si>
  <si>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</si>
  <si>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</si>
  <si>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</si>
  <si>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</si>
  <si>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</si>
  <si>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</si>
  <si>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</si>
  <si>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</si>
  <si>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</si>
  <si>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</si>
  <si>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</si>
  <si>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</si>
  <si>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</si>
  <si>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</si>
  <si>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</si>
  <si>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</si>
  <si>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</si>
  <si>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</si>
  <si>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</si>
  <si>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</si>
  <si>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</si>
  <si>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</si>
  <si>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</si>
  <si>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</si>
  <si>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</si>
  <si>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</si>
  <si>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</si>
  <si>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</si>
  <si>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</si>
  <si>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</si>
  <si>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</si>
  <si>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</si>
  <si>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</si>
  <si>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</si>
  <si>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</si>
  <si>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</si>
  <si>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</si>
  <si>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</si>
  <si>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</si>
  <si>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</si>
  <si>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</si>
  <si>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</si>
  <si>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</si>
  <si>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</si>
  <si>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</si>
  <si>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</si>
  <si>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</si>
  <si>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</si>
  <si>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</si>
  <si>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</si>
  <si>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</si>
  <si>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</si>
  <si>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</si>
  <si>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</si>
  <si>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</si>
  <si>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</si>
  <si>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</si>
  <si>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</si>
  <si>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</si>
  <si>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</si>
  <si>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</si>
  <si>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</si>
  <si>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</si>
  <si>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</si>
  <si>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</si>
  <si>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</si>
  <si>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</si>
  <si>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</si>
  <si>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</si>
  <si>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</si>
  <si>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</si>
  <si>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</si>
  <si>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</si>
  <si>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</si>
  <si>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</si>
  <si>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</si>
  <si>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</si>
  <si>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</si>
  <si>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</si>
  <si>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</si>
  <si>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</si>
  <si>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</si>
  <si>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</si>
  <si>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</si>
  <si>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</si>
  <si>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</si>
  <si>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</si>
  <si>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</si>
  <si>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</si>
  <si>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</si>
  <si>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</si>
  <si>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</si>
  <si>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</si>
  <si>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</si>
  <si>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</si>
  <si>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</si>
  <si>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</si>
  <si>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</si>
  <si>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</si>
  <si>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</si>
  <si>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</si>
  <si>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</si>
  <si>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</si>
  <si>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</si>
  <si>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</si>
  <si>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</si>
  <si>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</si>
  <si>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</si>
  <si>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</si>
  <si>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</si>
  <si>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</si>
  <si>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</si>
  <si>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</si>
  <si>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</si>
  <si>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</si>
  <si>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</si>
  <si>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</si>
  <si>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</si>
  <si>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</si>
  <si>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</si>
  <si>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</si>
  <si>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</si>
  <si>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</si>
  <si>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</si>
  <si>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</si>
  <si>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</si>
  <si>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</si>
  <si>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</si>
  <si>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</si>
  <si>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</si>
  <si>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</si>
  <si>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</si>
  <si>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</si>
  <si>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</si>
  <si>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</si>
  <si>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</si>
  <si>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</si>
  <si>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</si>
  <si>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</si>
  <si>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</si>
  <si>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</si>
  <si>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</si>
  <si>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</si>
  <si>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</si>
  <si>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</si>
  <si>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</si>
  <si>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</si>
  <si>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</si>
  <si>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</si>
  <si>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</si>
  <si>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</si>
  <si>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</si>
  <si>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</si>
  <si>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</si>
  <si>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</si>
  <si>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</si>
  <si>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</si>
  <si>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</si>
  <si>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</si>
  <si>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</si>
  <si>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</si>
  <si>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</si>
  <si>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</si>
  <si>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</si>
  <si>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</si>
  <si>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</si>
  <si>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</si>
  <si>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</si>
  <si>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</si>
  <si>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</si>
  <si>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</si>
  <si>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</si>
  <si>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</si>
  <si>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</si>
  <si>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</si>
  <si>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</si>
  <si>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</si>
  <si>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</si>
  <si>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</si>
  <si>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</si>
  <si>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</si>
  <si>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</si>
  <si>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</si>
  <si>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</si>
  <si>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</si>
  <si>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</si>
  <si>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</si>
  <si>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</si>
  <si>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</si>
  <si>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</si>
  <si>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</si>
  <si>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</si>
  <si>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</si>
  <si>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</si>
  <si>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</si>
  <si>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</si>
  <si>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</si>
  <si>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</si>
  <si>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</si>
  <si>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</si>
  <si>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</si>
  <si>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</si>
  <si>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</si>
  <si>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</si>
  <si>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</si>
  <si>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</si>
  <si>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</si>
  <si>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</si>
  <si>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</si>
  <si>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</si>
  <si>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</si>
  <si>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</si>
  <si>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</si>
  <si>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</si>
  <si>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</si>
  <si>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</si>
  <si>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</si>
  <si>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</si>
  <si>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</si>
  <si>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</si>
  <si>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</si>
  <si>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</si>
  <si>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</si>
  <si>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</si>
  <si>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</si>
  <si>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</si>
  <si>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</si>
  <si>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</si>
  <si>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</si>
  <si>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</si>
  <si>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</si>
  <si>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</si>
  <si>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</si>
  <si>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</si>
  <si>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</si>
  <si>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</si>
  <si>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</si>
  <si>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</si>
  <si>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</si>
  <si>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</si>
  <si>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</si>
  <si>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</si>
  <si>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</si>
  <si>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</si>
  <si>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</si>
  <si>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</si>
  <si>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</si>
  <si>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</si>
  <si>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</si>
  <si>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</si>
  <si>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</si>
  <si>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</si>
  <si>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</si>
  <si>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</si>
  <si>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</si>
  <si>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</si>
  <si>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</si>
  <si>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</si>
  <si>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</si>
  <si>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</si>
  <si>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</si>
  <si>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</si>
  <si>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</si>
  <si>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</si>
  <si>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</si>
  <si>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</si>
  <si>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</si>
  <si>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</si>
  <si>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</si>
  <si>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</si>
  <si>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</si>
  <si>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</si>
  <si>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</si>
  <si>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</si>
  <si>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</si>
  <si>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</si>
  <si>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</si>
  <si>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</si>
  <si>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</si>
  <si>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</si>
  <si>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</si>
  <si>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</si>
  <si>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</si>
  <si>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</si>
  <si>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</si>
  <si>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</si>
  <si>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</si>
  <si>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</si>
  <si>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</si>
  <si>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</si>
  <si>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</si>
  <si>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</si>
  <si>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</si>
  <si>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</si>
  <si>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</si>
  <si>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</si>
  <si>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</si>
  <si>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</si>
  <si>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</si>
  <si>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</si>
  <si>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</si>
  <si>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</si>
  <si>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</si>
  <si>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</si>
  <si>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</si>
  <si>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</si>
  <si>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</si>
  <si>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</si>
  <si>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</si>
  <si>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</si>
  <si>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</si>
  <si>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</si>
  <si>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</si>
  <si>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</si>
  <si>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</si>
  <si>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</si>
  <si>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</si>
  <si>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</si>
  <si>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</si>
  <si>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</si>
  <si>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</si>
  <si>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</si>
  <si>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</si>
  <si>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</si>
  <si>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</si>
  <si>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</si>
  <si>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</si>
  <si>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</si>
  <si>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</si>
  <si>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</si>
  <si>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</si>
  <si>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</si>
  <si>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</si>
  <si>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</si>
  <si>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</si>
  <si>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</si>
  <si>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</si>
  <si>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</si>
  <si>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</si>
  <si>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</si>
  <si>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</si>
  <si>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</si>
  <si>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</si>
  <si>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</si>
  <si>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</si>
  <si>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</si>
  <si>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</si>
  <si>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</si>
  <si>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</si>
  <si>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</si>
  <si>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</si>
  <si>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</si>
  <si>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</si>
  <si>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</si>
  <si>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</si>
  <si>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</si>
  <si>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</si>
  <si>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</si>
  <si>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</si>
  <si>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</si>
  <si>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</si>
  <si>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</si>
  <si>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</si>
  <si>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</si>
  <si>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</si>
  <si>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</si>
  <si>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</si>
  <si>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</si>
  <si>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</si>
  <si>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</si>
  <si>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</si>
  <si>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</si>
  <si>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</si>
  <si>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</si>
  <si>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</si>
  <si>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</si>
  <si>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</si>
  <si>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</si>
  <si>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</si>
  <si>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</si>
  <si>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</si>
  <si>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</si>
  <si>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</si>
  <si>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</si>
  <si>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</si>
  <si>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</si>
  <si>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</si>
  <si>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</si>
  <si>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</si>
  <si>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</si>
  <si>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</si>
  <si>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</si>
  <si>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</si>
  <si>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</si>
  <si>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</si>
  <si>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</si>
  <si>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</si>
  <si>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</si>
  <si>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</si>
  <si>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</si>
  <si>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</si>
  <si>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</si>
  <si>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</si>
  <si>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</si>
  <si>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</si>
  <si>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</si>
  <si>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</si>
  <si>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</si>
  <si>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</si>
  <si>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</si>
  <si>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</si>
  <si>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</si>
  <si>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</si>
  <si>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</si>
  <si>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</si>
  <si>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</si>
  <si>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</si>
  <si>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</si>
  <si>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</si>
  <si>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</si>
  <si>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</si>
  <si>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</si>
  <si>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</si>
  <si>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</si>
  <si>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</si>
  <si>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</si>
  <si>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</si>
  <si>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</si>
  <si>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</si>
  <si>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</si>
  <si>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</si>
  <si>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</si>
  <si>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</si>
  <si>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</si>
  <si>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</si>
  <si>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</si>
  <si>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</si>
  <si>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</si>
  <si>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</si>
  <si>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</si>
  <si>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</si>
  <si>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</si>
  <si>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</si>
  <si>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</si>
  <si>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</si>
  <si>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</si>
  <si>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</si>
  <si>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</si>
  <si>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</si>
  <si>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</si>
  <si>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</si>
  <si>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</si>
  <si>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</si>
  <si>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</si>
  <si>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</si>
  <si>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</si>
  <si>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</si>
  <si>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</si>
  <si>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</si>
  <si>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</si>
  <si>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</si>
  <si>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</si>
  <si>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</si>
  <si>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</si>
  <si>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</si>
  <si>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</si>
  <si>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</si>
  <si>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</si>
  <si>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</si>
  <si>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</si>
  <si>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</si>
  <si>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</si>
  <si>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</si>
  <si>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</si>
  <si>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</si>
  <si>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</si>
  <si>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</si>
  <si>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</si>
  <si>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</si>
  <si>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</si>
  <si>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</si>
  <si>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</si>
  <si>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</si>
  <si>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</si>
  <si>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</si>
  <si>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</si>
  <si>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</si>
  <si>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</si>
  <si>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</si>
  <si>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</si>
  <si>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</si>
  <si>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</si>
  <si>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</si>
  <si>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</si>
  <si>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</si>
  <si>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</si>
  <si>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</si>
  <si>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</si>
  <si>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</si>
  <si>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</si>
  <si>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</si>
  <si>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</si>
  <si>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</si>
  <si>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</si>
  <si>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</si>
  <si>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</si>
  <si>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</si>
  <si>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</si>
  <si>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</si>
  <si>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</si>
  <si>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</si>
  <si>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</si>
  <si>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</si>
  <si>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</si>
  <si>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</si>
  <si>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</si>
  <si>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</si>
  <si>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</si>
  <si>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</si>
  <si>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</si>
  <si>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</si>
  <si>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</si>
  <si>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</si>
  <si>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</si>
  <si>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</si>
  <si>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</si>
  <si>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</si>
  <si>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</si>
  <si>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</si>
  <si>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</si>
  <si>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</si>
  <si>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</si>
  <si>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</si>
  <si>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</si>
  <si>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</si>
  <si>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</si>
  <si>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</si>
  <si>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</si>
  <si>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</si>
  <si>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</si>
  <si>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</si>
  <si>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</si>
  <si>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</si>
  <si>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</si>
  <si>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</si>
  <si>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</si>
  <si>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</si>
  <si>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</si>
  <si>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</si>
  <si>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</si>
  <si>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</si>
  <si>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</si>
  <si>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</si>
  <si>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</si>
  <si>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</si>
  <si>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</si>
  <si>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</si>
  <si>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</si>
  <si>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</si>
  <si>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</si>
  <si>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</si>
  <si>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</si>
  <si>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</si>
  <si>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</si>
  <si>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</si>
  <si>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</si>
  <si>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</si>
  <si>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</si>
  <si>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</si>
  <si>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</si>
  <si>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</si>
  <si>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</si>
  <si>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</si>
  <si>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</si>
  <si>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</si>
  <si>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</si>
  <si>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</si>
  <si>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</si>
  <si>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</si>
  <si>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</si>
  <si>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</si>
  <si>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</si>
  <si>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</si>
  <si>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</si>
  <si>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</si>
  <si>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</si>
  <si>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</si>
  <si>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</si>
  <si>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</si>
  <si>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</si>
  <si>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</si>
  <si>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</si>
  <si>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</si>
  <si>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</si>
  <si>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</si>
  <si>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</si>
  <si>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</si>
  <si>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</si>
  <si>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</si>
  <si>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</si>
  <si>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</si>
  <si>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</si>
  <si>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</si>
  <si>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</si>
  <si>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</si>
  <si>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</si>
  <si>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</si>
  <si>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</si>
  <si>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</si>
  <si>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</si>
  <si>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</si>
  <si>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</si>
  <si>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</si>
  <si>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</si>
  <si>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</si>
  <si>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</si>
  <si>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</si>
  <si>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</si>
  <si>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</si>
  <si>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</si>
  <si>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</si>
  <si>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</si>
  <si>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</si>
  <si>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</si>
  <si>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</si>
  <si>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</si>
  <si>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</si>
  <si>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</si>
  <si>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</si>
  <si>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</si>
  <si>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</si>
  <si>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</si>
  <si>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</si>
  <si>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</si>
  <si>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</si>
  <si>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</si>
  <si>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</si>
  <si>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</si>
  <si>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</si>
  <si>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</si>
  <si>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</si>
  <si>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</si>
  <si>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</si>
  <si>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</si>
  <si>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</si>
  <si>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</si>
  <si>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</si>
  <si>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</si>
  <si>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</si>
  <si>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</si>
  <si>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</si>
  <si>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</si>
  <si>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</si>
  <si>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</si>
  <si>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</si>
  <si>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</si>
  <si>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</si>
  <si>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</si>
  <si>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</si>
  <si>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</si>
  <si>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</si>
  <si>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</si>
  <si>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</si>
  <si>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</si>
  <si>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</si>
  <si>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</si>
  <si>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</si>
  <si>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</si>
  <si>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</si>
  <si>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</si>
  <si>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</si>
  <si>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</si>
  <si>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</si>
  <si>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</si>
  <si>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</si>
  <si>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</si>
  <si>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</si>
  <si>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</si>
  <si>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</si>
  <si>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</si>
  <si>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</si>
  <si>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</si>
  <si>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</si>
  <si>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</si>
  <si>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</si>
  <si>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</si>
  <si>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</si>
  <si>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</si>
  <si>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</si>
  <si>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</si>
  <si>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</si>
  <si>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</si>
  <si>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</si>
  <si>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</si>
  <si>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</si>
  <si>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</si>
  <si>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</si>
  <si>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</si>
  <si>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</si>
  <si>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</si>
  <si>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</si>
  <si>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</si>
  <si>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</si>
  <si>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</si>
  <si>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</si>
  <si>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</si>
  <si>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</si>
  <si>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</si>
  <si>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</si>
  <si>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</si>
  <si>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</si>
  <si>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</si>
  <si>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</si>
  <si>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</si>
  <si>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</si>
  <si>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</si>
  <si>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</si>
  <si>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</si>
  <si>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</si>
  <si>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</si>
  <si>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</si>
  <si>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</si>
  <si>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</si>
  <si>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</si>
  <si>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</si>
  <si>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</si>
  <si>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</si>
  <si>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</si>
  <si>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</si>
  <si>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</si>
  <si>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</si>
  <si>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</si>
  <si>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</si>
  <si>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</si>
  <si>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</si>
  <si>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</si>
  <si>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</si>
  <si>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</si>
  <si>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</si>
  <si>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</si>
  <si>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</si>
  <si>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</si>
  <si>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</si>
  <si>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</si>
  <si>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</si>
  <si>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</si>
  <si>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</si>
  <si>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</si>
  <si>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</si>
  <si>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</si>
  <si>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</si>
  <si>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</si>
  <si>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</si>
  <si>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</si>
  <si>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</si>
  <si>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</si>
  <si>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</si>
  <si>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</si>
  <si>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</si>
  <si>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</si>
  <si>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</si>
  <si>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</si>
  <si>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</si>
  <si>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</si>
  <si>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</si>
  <si>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</si>
  <si>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</si>
  <si>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</si>
  <si>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</si>
  <si>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</si>
  <si>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</si>
  <si>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</si>
  <si>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</si>
  <si>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</si>
  <si>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</si>
  <si>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</si>
  <si>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</si>
  <si>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</si>
  <si>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</si>
  <si>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</si>
  <si>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</si>
  <si>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</si>
  <si>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</si>
  <si>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</si>
  <si>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</si>
  <si>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</si>
  <si>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</si>
  <si>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</si>
  <si>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</si>
  <si>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</si>
  <si>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</si>
  <si>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</si>
  <si>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</si>
  <si>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</si>
  <si>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</si>
  <si>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</si>
  <si>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</si>
  <si>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</si>
  <si>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</si>
  <si>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</si>
  <si>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</si>
  <si>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</si>
  <si>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</si>
  <si>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</si>
  <si>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</si>
  <si>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</si>
  <si>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</si>
  <si>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</si>
  <si>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</si>
  <si>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</si>
  <si>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</si>
  <si>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</si>
  <si>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</si>
  <si>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</si>
  <si>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</si>
  <si>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</si>
  <si>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</si>
  <si>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</si>
  <si>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</si>
  <si>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</si>
  <si>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</si>
  <si>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</si>
  <si>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</si>
  <si>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</si>
  <si>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</si>
  <si>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</si>
  <si>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</si>
  <si>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</si>
  <si>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</si>
  <si>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</si>
  <si>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</si>
  <si>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</si>
  <si>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</si>
  <si>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</si>
  <si>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</si>
  <si>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</si>
  <si>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</si>
  <si>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</si>
  <si>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</si>
  <si>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</si>
  <si>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</si>
  <si>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</si>
  <si>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</si>
  <si>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</si>
  <si>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</si>
  <si>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</si>
  <si>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</si>
  <si>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</si>
  <si>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</si>
  <si>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</si>
  <si>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</si>
  <si>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</si>
  <si>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</si>
  <si>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</si>
  <si>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</si>
  <si>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</si>
  <si>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</si>
  <si>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</si>
  <si>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</si>
  <si>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</si>
  <si>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</si>
  <si>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</si>
  <si>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</si>
  <si>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</si>
  <si>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</si>
  <si>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</si>
  <si>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</si>
  <si>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</si>
  <si>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</si>
  <si>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</si>
  <si>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</si>
  <si>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</si>
  <si>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</si>
  <si>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</si>
  <si>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</si>
  <si>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</si>
  <si>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</si>
  <si>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</si>
  <si>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</si>
  <si>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</si>
  <si>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</si>
  <si>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</si>
  <si>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</si>
  <si>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</si>
  <si>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</si>
  <si>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</si>
  <si>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</si>
  <si>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</si>
  <si>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</si>
  <si>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</si>
  <si>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</si>
  <si>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</si>
  <si>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</si>
  <si>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</si>
  <si>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</si>
  <si>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</si>
  <si>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</si>
  <si>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</si>
  <si>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</si>
  <si>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</si>
  <si>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</si>
  <si>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</si>
  <si>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</si>
  <si>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</si>
  <si>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</si>
  <si>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</si>
  <si>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</si>
  <si>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</si>
  <si>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</si>
  <si>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</si>
  <si>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</si>
  <si>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</si>
  <si>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</si>
  <si>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</si>
  <si>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</si>
  <si>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</si>
  <si>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</si>
  <si>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</si>
  <si>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</si>
  <si>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</si>
  <si>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</si>
  <si>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</si>
  <si>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</si>
  <si>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</si>
  <si>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</si>
  <si>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</si>
  <si>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</si>
  <si>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</si>
  <si>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</si>
  <si>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</si>
  <si>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</si>
  <si>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</si>
  <si>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</si>
  <si>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</si>
  <si>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</si>
  <si>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</si>
  <si>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</si>
  <si>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</si>
  <si>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</si>
  <si>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</si>
  <si>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</si>
  <si>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</si>
  <si>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</si>
  <si>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</si>
  <si>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</si>
  <si>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</si>
  <si>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</si>
  <si>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</si>
  <si>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</si>
  <si>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</si>
  <si>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</si>
  <si>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</si>
  <si>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</si>
  <si>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</si>
  <si>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</si>
  <si>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</si>
  <si>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</si>
  <si>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</si>
  <si>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</si>
  <si>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</si>
  <si>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</si>
  <si>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</si>
  <si>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</si>
  <si>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</si>
  <si>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</si>
  <si>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</si>
  <si>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</si>
  <si>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</si>
  <si>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</si>
  <si>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</si>
  <si>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</si>
  <si>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</si>
  <si>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</si>
  <si>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</si>
  <si>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</si>
  <si>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</si>
  <si>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</si>
  <si>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</si>
  <si>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</si>
  <si>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</si>
  <si>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</si>
  <si>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</si>
  <si>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</si>
  <si>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</si>
  <si>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</si>
  <si>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</si>
  <si>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</si>
  <si>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</si>
  <si>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</si>
  <si>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</si>
  <si>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</si>
  <si>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</si>
  <si>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</si>
  <si>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</si>
  <si>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</si>
  <si>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</si>
  <si>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</si>
  <si>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</si>
  <si>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</si>
  <si>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</si>
  <si>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</si>
  <si>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</si>
  <si>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</si>
  <si>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</si>
  <si>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</si>
  <si>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</si>
  <si>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</si>
  <si>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</si>
  <si>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</si>
  <si>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</si>
  <si>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</si>
  <si>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</si>
  <si>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</si>
  <si>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</si>
  <si>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</si>
  <si>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</si>
  <si>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</si>
  <si>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</si>
  <si>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</si>
  <si>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</si>
  <si>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</si>
  <si>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</si>
  <si>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</si>
  <si>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</si>
  <si>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</si>
  <si>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</si>
  <si>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</si>
  <si>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</si>
  <si>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</si>
  <si>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</si>
  <si>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</si>
  <si>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</si>
  <si>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</si>
  <si>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</si>
  <si>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</si>
  <si>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</si>
  <si>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</si>
  <si>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</si>
  <si>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</si>
  <si>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</si>
  <si>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</si>
  <si>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</si>
  <si>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</si>
  <si>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</si>
  <si>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</si>
  <si>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</si>
  <si>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</si>
  <si>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</si>
  <si>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</si>
  <si>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</si>
  <si>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</si>
  <si>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</si>
  <si>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</si>
  <si>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</si>
  <si>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</si>
  <si>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</si>
  <si>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</si>
  <si>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</si>
  <si>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</si>
  <si>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</si>
  <si>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</si>
  <si>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</si>
  <si>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</si>
  <si>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</si>
  <si>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</si>
  <si>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</si>
  <si>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</si>
  <si>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</si>
  <si>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</si>
  <si>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</si>
  <si>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</si>
  <si>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</si>
  <si>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</si>
  <si>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</si>
  <si>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</si>
  <si>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</si>
  <si>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</si>
  <si>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</si>
  <si>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</si>
  <si>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</si>
  <si>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</si>
  <si>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</si>
  <si>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</si>
  <si>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</si>
  <si>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</si>
  <si>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</si>
  <si>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</si>
  <si>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</si>
  <si>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</si>
  <si>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</si>
  <si>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</si>
  <si>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</si>
  <si>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</si>
  <si>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</si>
  <si>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</si>
  <si>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</si>
  <si>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</si>
  <si>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</si>
  <si>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</si>
  <si>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</si>
  <si>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</si>
  <si>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</si>
  <si>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</si>
  <si>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</si>
  <si>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</si>
  <si>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</si>
  <si>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</si>
  <si>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</si>
  <si>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</si>
  <si>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</si>
  <si>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</si>
  <si>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</si>
  <si>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</si>
  <si>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</si>
  <si>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</si>
  <si>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</si>
  <si>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</si>
  <si>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</si>
  <si>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</si>
  <si>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</si>
  <si>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</si>
  <si>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</si>
  <si>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</si>
  <si>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</si>
  <si>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</si>
  <si>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</si>
  <si>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</si>
  <si>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</si>
  <si>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</si>
  <si>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</si>
  <si>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</si>
  <si>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</si>
  <si>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</si>
  <si>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</si>
  <si>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</si>
  <si>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</si>
  <si>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</si>
  <si>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</si>
  <si>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</si>
  <si>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</si>
  <si>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</si>
  <si>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</si>
  <si>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</si>
  <si>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</si>
  <si>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</si>
  <si>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</si>
  <si>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</si>
  <si>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</si>
  <si>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</si>
  <si>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</si>
  <si>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</si>
  <si>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</si>
  <si>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</si>
  <si>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</si>
  <si>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</si>
  <si>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</si>
  <si>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</si>
  <si>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</si>
  <si>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</si>
  <si>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</si>
  <si>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</si>
  <si>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</si>
  <si>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</si>
  <si>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</si>
  <si>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</si>
  <si>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</si>
  <si>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</si>
  <si>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</si>
  <si>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</si>
  <si>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</si>
  <si>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</si>
  <si>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</si>
  <si>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</si>
  <si>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</si>
  <si>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</si>
  <si>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</si>
  <si>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</si>
  <si>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</si>
  <si>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</si>
  <si>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</si>
  <si>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</si>
  <si>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</si>
  <si>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</si>
  <si>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</si>
  <si>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</si>
  <si>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</si>
  <si>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</si>
  <si>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</si>
  <si>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</si>
  <si>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</si>
  <si>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</si>
  <si>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</si>
  <si>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</si>
  <si>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</si>
  <si>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</si>
  <si>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</si>
  <si>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</si>
  <si>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</si>
  <si>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</si>
  <si>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</si>
  <si>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</si>
  <si>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</si>
  <si>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</si>
  <si>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</si>
  <si>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</si>
  <si>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</si>
  <si>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</si>
  <si>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</si>
  <si>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</si>
  <si>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</si>
  <si>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</si>
  <si>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</si>
  <si>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</si>
  <si>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</si>
  <si>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</si>
  <si>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</si>
  <si>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</si>
  <si>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</si>
  <si>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</si>
  <si>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</si>
  <si>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</si>
  <si>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</si>
  <si>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</si>
  <si>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</si>
  <si>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</si>
  <si>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</si>
  <si>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</si>
  <si>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</si>
  <si>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</si>
  <si>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</si>
  <si>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</si>
  <si>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</si>
  <si>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</si>
  <si>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</si>
  <si>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</si>
  <si>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</si>
  <si>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</si>
  <si>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</si>
  <si>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</si>
  <si>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</si>
  <si>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</si>
  <si>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</si>
  <si>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</si>
  <si>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</si>
  <si>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</si>
  <si>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</si>
  <si>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</si>
  <si>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</si>
  <si>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</si>
  <si>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</si>
  <si>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</si>
  <si>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</si>
  <si>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</si>
  <si>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</si>
  <si>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</si>
  <si>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</si>
  <si>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</si>
  <si>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</si>
  <si>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</si>
  <si>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</si>
  <si>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</si>
  <si>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</si>
  <si>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</si>
  <si>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</si>
  <si>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</si>
  <si>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</si>
  <si>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</si>
  <si>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</si>
  <si>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</si>
  <si>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</si>
  <si>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</si>
  <si>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</si>
  <si>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</si>
  <si>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</si>
  <si>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</si>
  <si>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</si>
  <si>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</si>
  <si>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</si>
  <si>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</si>
  <si>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</si>
  <si>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</si>
  <si>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</si>
  <si>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</si>
  <si>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</si>
  <si>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</si>
  <si>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</si>
  <si>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</si>
  <si>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</si>
  <si>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</si>
  <si>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</si>
  <si>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</si>
  <si>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</si>
  <si>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</si>
  <si>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</si>
  <si>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</si>
  <si>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</si>
  <si>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</si>
  <si>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</si>
  <si>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</si>
  <si>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</si>
  <si>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</si>
  <si>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</si>
  <si>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</si>
  <si>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</si>
  <si>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</si>
  <si>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</si>
  <si>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</si>
  <si>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</si>
  <si>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</si>
  <si>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</si>
  <si>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</si>
  <si>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</si>
  <si>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</si>
  <si>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</si>
  <si>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</si>
  <si>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</si>
  <si>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</si>
  <si>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</si>
  <si>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</si>
  <si>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</si>
  <si>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</si>
  <si>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</si>
  <si>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</si>
  <si>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</si>
  <si>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</si>
  <si>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</si>
  <si>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</si>
  <si>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</si>
  <si>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</si>
  <si>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</si>
  <si>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</si>
  <si>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</si>
  <si>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</si>
  <si>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</si>
  <si>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</si>
  <si>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</si>
  <si>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</si>
  <si>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</si>
  <si>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</si>
  <si>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</si>
  <si>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</si>
  <si>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</si>
  <si>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</si>
  <si>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</si>
  <si>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</si>
  <si>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</si>
  <si>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</si>
  <si>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</si>
  <si>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</si>
  <si>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</si>
  <si>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</si>
  <si>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</si>
  <si>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</si>
  <si>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</si>
  <si>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</si>
  <si>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</si>
  <si>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</si>
  <si>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</si>
  <si>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</si>
  <si>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</si>
  <si>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</si>
  <si>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</si>
  <si>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</si>
  <si>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</si>
  <si>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</si>
  <si>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</si>
  <si>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</si>
  <si>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</si>
  <si>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</si>
  <si>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</si>
  <si>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</si>
  <si>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</si>
  <si>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</si>
  <si>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</si>
  <si>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</si>
  <si>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</si>
  <si>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</si>
  <si>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</si>
  <si>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</si>
  <si>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</si>
  <si>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</si>
  <si>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</si>
  <si>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</si>
  <si>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</si>
  <si>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</si>
  <si>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</si>
  <si>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</si>
  <si>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</si>
  <si>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</si>
  <si>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</si>
  <si>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</si>
  <si>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</si>
  <si>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</si>
  <si>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</si>
  <si>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</si>
  <si>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</si>
  <si>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</si>
  <si>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</si>
  <si>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</si>
  <si>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</si>
  <si>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</si>
  <si>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</si>
  <si>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</si>
  <si>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</si>
  <si>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</si>
  <si>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</si>
  <si>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</si>
  <si>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</si>
  <si>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</si>
  <si>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</si>
  <si>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</si>
  <si>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</si>
  <si>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</si>
  <si>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</si>
  <si>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</si>
  <si>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</si>
  <si>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</si>
  <si>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</si>
  <si>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</si>
  <si>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</si>
  <si>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</si>
  <si>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</si>
  <si>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</si>
  <si>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</si>
  <si>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</si>
  <si>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</si>
  <si>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</si>
  <si>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</si>
  <si>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</si>
  <si>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</si>
  <si>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</si>
  <si>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</si>
  <si>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</si>
  <si>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</si>
  <si>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</si>
  <si>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</si>
  <si>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</si>
  <si>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</si>
  <si>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</si>
  <si>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</si>
  <si>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</si>
  <si>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</si>
  <si>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</si>
  <si>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</si>
  <si>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</si>
  <si>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</si>
  <si>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</si>
  <si>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</si>
  <si>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</si>
  <si>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</si>
  <si>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</si>
  <si>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</si>
  <si>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</si>
  <si>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</si>
  <si>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</si>
  <si>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</si>
  <si>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</si>
  <si>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</si>
  <si>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</si>
  <si>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</si>
  <si>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</si>
  <si>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</si>
  <si>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</si>
  <si>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</si>
  <si>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</si>
  <si>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</si>
  <si>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</si>
  <si>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</si>
  <si>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</si>
  <si>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</si>
  <si>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</si>
  <si>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</si>
  <si>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</si>
  <si>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</si>
  <si>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</si>
  <si>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</si>
  <si>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</si>
  <si>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</si>
  <si>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</si>
  <si>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</si>
  <si>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</si>
  <si>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</si>
  <si>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</si>
  <si>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</si>
  <si>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</si>
  <si>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</si>
  <si>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</si>
  <si>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</si>
  <si>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</si>
  <si>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</si>
  <si>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</si>
  <si>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</si>
  <si>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</si>
  <si>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</si>
  <si>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</si>
  <si>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</si>
  <si>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</si>
  <si>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</si>
  <si>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</si>
  <si>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</si>
  <si>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</si>
  <si>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</si>
  <si>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</si>
  <si>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</si>
  <si>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</si>
  <si>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</si>
  <si>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</si>
  <si>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</si>
  <si>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</si>
  <si>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</si>
  <si>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</si>
  <si>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</si>
  <si>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</si>
  <si>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</si>
  <si>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</si>
  <si>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</si>
  <si>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</si>
  <si>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</si>
  <si>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</si>
  <si>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</si>
  <si>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</si>
  <si>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</si>
  <si>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</si>
  <si>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</si>
  <si>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</si>
  <si>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</si>
  <si>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</si>
  <si>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</si>
  <si>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</si>
  <si>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</si>
  <si>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</si>
  <si>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</si>
  <si>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</si>
  <si>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</si>
  <si>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</si>
  <si>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</si>
  <si>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</si>
  <si>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</si>
  <si>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</si>
  <si>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</si>
  <si>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</si>
  <si>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</si>
  <si>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</si>
  <si>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</si>
  <si>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</si>
  <si>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</si>
  <si>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</si>
  <si>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</si>
  <si>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</si>
  <si>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</si>
  <si>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</si>
  <si>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</si>
  <si>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</si>
  <si>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</si>
  <si>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</si>
  <si>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</si>
  <si>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</si>
  <si>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</si>
  <si>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</si>
  <si>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</si>
  <si>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</si>
  <si>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Bank of Aland Ltd</t>
  </si>
  <si>
    <t>https://www.alandsbanken.com/about-us/covered-bonds</t>
  </si>
  <si>
    <t>Johanna Beeks</t>
  </si>
  <si>
    <t>Heli Huhtala</t>
  </si>
  <si>
    <t>Contact names</t>
  </si>
  <si>
    <t>Y</t>
  </si>
  <si>
    <t>S&amp;P rating AAA</t>
  </si>
  <si>
    <t>Stockholms län</t>
  </si>
  <si>
    <t>Uppsala län</t>
  </si>
  <si>
    <t>Södermanlands län</t>
  </si>
  <si>
    <t>Östergötlands län</t>
  </si>
  <si>
    <t>Örebro län</t>
  </si>
  <si>
    <t>Västmanlands län</t>
  </si>
  <si>
    <t>Jönköpings län</t>
  </si>
  <si>
    <t>Kronobergs län</t>
  </si>
  <si>
    <t>Kalmar</t>
  </si>
  <si>
    <t>Gotlands län</t>
  </si>
  <si>
    <t>Blekinge län</t>
  </si>
  <si>
    <t>Skåne län</t>
  </si>
  <si>
    <t>Hallands län</t>
  </si>
  <si>
    <t>Västra Götalands län</t>
  </si>
  <si>
    <t>Värmlands län</t>
  </si>
  <si>
    <t>Dalarnas län</t>
  </si>
  <si>
    <t>Gävleborgs län</t>
  </si>
  <si>
    <t>Västernorrlands län</t>
  </si>
  <si>
    <t>Jämtlands län</t>
  </si>
  <si>
    <t>Västerbottens län</t>
  </si>
  <si>
    <t>Norrbottens län</t>
  </si>
  <si>
    <t>0-5,000000</t>
  </si>
  <si>
    <t>5,000001-10,000000</t>
  </si>
  <si>
    <t>10,000001-15,000000</t>
  </si>
  <si>
    <t>15,000001-20,000000</t>
  </si>
  <si>
    <t>20,000001-25,000000</t>
  </si>
  <si>
    <t>25,000001-30,000000</t>
  </si>
  <si>
    <t>30,000001-40,000000</t>
  </si>
  <si>
    <t>40,000001-50,000000</t>
  </si>
  <si>
    <t>50,000001-</t>
  </si>
  <si>
    <t>https://www.alandsbanken.com/uploads/pdf/England/Bank_of_Aland_bond_list_20170331.pdf</t>
  </si>
  <si>
    <t>Deutsche Bank AG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</si>
</sst>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 %"/>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6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 fontId="2" fillId="0" borderId="0" xfId="0"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3" fontId="23"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26" fillId="0" borderId="0" xfId="0" applyNumberFormat="1" applyFont="1" applyFill="1" applyBorder="1" applyAlignment="1">
      <alignment horizontal="center" vertical="center" wrapText="1"/>
    </xf>
  </cellXfs>
  <cellStyles count="9">
    <cellStyle name="Comma 2" xfId="3"/>
    <cellStyle name="Hyperlänk" xfId="2" builtinId="8"/>
    <cellStyle name="Normal" xfId="0" builtinId="0"/>
    <cellStyle name="Normal 2" xfId="4"/>
    <cellStyle name="Normal 3" xfId="5"/>
    <cellStyle name="Normal 4" xfId="6"/>
    <cellStyle name="Normal 7" xfId="7"/>
    <cellStyle name="Pro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156" t="s">
        <v>19</v>
      </c>
      <c r="E24" s="157" t="s">
        <v>20</v>
      </c>
      <c r="F24" s="157"/>
      <c r="G24" s="157"/>
      <c r="H24" s="157"/>
      <c r="I24" s="7"/>
      <c r="J24" s="8"/>
    </row>
    <row r="25" spans="2:10" x14ac:dyDescent="0.25">
      <c r="B25" s="6"/>
      <c r="C25" s="7"/>
      <c r="D25" s="7"/>
      <c r="E25" s="16"/>
      <c r="F25" s="16"/>
      <c r="G25" s="16"/>
      <c r="H25" s="7"/>
      <c r="I25" s="7"/>
      <c r="J25" s="8"/>
    </row>
    <row r="26" spans="2:10" x14ac:dyDescent="0.25">
      <c r="B26" s="6"/>
      <c r="C26" s="7"/>
      <c r="D26" s="156" t="s">
        <v>21</v>
      </c>
      <c r="E26" s="157"/>
      <c r="F26" s="157"/>
      <c r="G26" s="157"/>
      <c r="H26" s="157"/>
      <c r="I26" s="7"/>
      <c r="J26" s="8"/>
    </row>
    <row r="27" spans="2:10" x14ac:dyDescent="0.25">
      <c r="B27" s="6"/>
      <c r="C27" s="7"/>
      <c r="D27" s="17"/>
      <c r="E27" s="17"/>
      <c r="F27" s="17"/>
      <c r="G27" s="17"/>
      <c r="H27" s="17"/>
      <c r="I27" s="7"/>
      <c r="J27" s="8"/>
    </row>
    <row r="28" spans="2:10" x14ac:dyDescent="0.25">
      <c r="B28" s="6"/>
      <c r="C28" s="7"/>
      <c r="D28" s="156" t="s">
        <v>22</v>
      </c>
      <c r="E28" s="157" t="s">
        <v>20</v>
      </c>
      <c r="F28" s="157"/>
      <c r="G28" s="157"/>
      <c r="H28" s="157"/>
      <c r="I28" s="7"/>
      <c r="J28" s="8"/>
    </row>
    <row r="29" spans="2:10" x14ac:dyDescent="0.25">
      <c r="B29" s="6"/>
      <c r="C29" s="7"/>
      <c r="D29" s="17"/>
      <c r="E29" s="17"/>
      <c r="F29" s="17"/>
      <c r="G29" s="17"/>
      <c r="H29" s="17"/>
      <c r="I29" s="7"/>
      <c r="J29" s="8"/>
    </row>
    <row r="30" spans="2:10" x14ac:dyDescent="0.25">
      <c r="B30" s="6"/>
      <c r="C30" s="7"/>
      <c r="D30" s="156" t="s">
        <v>23</v>
      </c>
      <c r="E30" s="157" t="s">
        <v>20</v>
      </c>
      <c r="F30" s="157"/>
      <c r="G30" s="157"/>
      <c r="H30" s="157"/>
      <c r="I30" s="7"/>
      <c r="J30" s="8"/>
    </row>
    <row r="31" spans="2:10" x14ac:dyDescent="0.25">
      <c r="B31" s="6"/>
      <c r="C31" s="7"/>
      <c r="D31" s="17"/>
      <c r="E31" s="17"/>
      <c r="F31" s="17"/>
      <c r="G31" s="17"/>
      <c r="H31" s="17"/>
      <c r="I31" s="7"/>
      <c r="J31" s="8"/>
    </row>
    <row r="32" spans="2:10" x14ac:dyDescent="0.25">
      <c r="B32" s="6"/>
      <c r="C32" s="7"/>
      <c r="D32" s="156" t="s">
        <v>24</v>
      </c>
      <c r="E32" s="157" t="s">
        <v>20</v>
      </c>
      <c r="F32" s="157"/>
      <c r="G32" s="157"/>
      <c r="H32" s="157"/>
      <c r="I32" s="7"/>
      <c r="J32" s="8"/>
    </row>
    <row r="33" spans="2:10" x14ac:dyDescent="0.25">
      <c r="B33" s="6"/>
      <c r="C33" s="7"/>
      <c r="D33" s="16"/>
      <c r="E33" s="16"/>
      <c r="F33" s="16"/>
      <c r="G33" s="16"/>
      <c r="H33" s="16"/>
      <c r="I33" s="7"/>
      <c r="J33" s="8"/>
    </row>
    <row r="34" spans="2:10" x14ac:dyDescent="0.25">
      <c r="B34" s="6"/>
      <c r="C34" s="7"/>
      <c r="D34" s="156" t="s">
        <v>25</v>
      </c>
      <c r="E34" s="157" t="s">
        <v>20</v>
      </c>
      <c r="F34" s="157"/>
      <c r="G34" s="157"/>
      <c r="H34" s="157"/>
      <c r="I34" s="7"/>
      <c r="J34" s="8"/>
    </row>
    <row r="35" spans="2:10" x14ac:dyDescent="0.25">
      <c r="B35" s="6"/>
      <c r="C35" s="7"/>
      <c r="D35" s="7"/>
      <c r="E35" s="7"/>
      <c r="F35" s="7"/>
      <c r="G35" s="7"/>
      <c r="H35" s="7"/>
      <c r="I35" s="7"/>
      <c r="J35" s="8"/>
    </row>
    <row r="36" spans="2:10" x14ac:dyDescent="0.25">
      <c r="B36" s="6"/>
      <c r="C36" s="7"/>
      <c r="D36" s="154" t="s">
        <v>26</v>
      </c>
      <c r="E36" s="155"/>
      <c r="F36" s="155"/>
      <c r="G36" s="155"/>
      <c r="H36" s="155"/>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C1" zoomScale="80" zoomScaleNormal="80" workbookViewId="0">
      <selection activeCell="C1" sqref="C1"/>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27</v>
      </c>
      <c r="G5" s="10"/>
      <c r="I5" s="10"/>
      <c r="J5" s="8"/>
    </row>
    <row r="6" spans="1:10" x14ac:dyDescent="0.25">
      <c r="B6" s="6"/>
      <c r="C6" s="7"/>
      <c r="D6" s="7"/>
      <c r="E6" s="11"/>
      <c r="F6" s="11"/>
      <c r="G6" s="11"/>
      <c r="I6" s="11"/>
      <c r="J6" s="8"/>
    </row>
    <row r="7" spans="1:10" ht="26.25" x14ac:dyDescent="0.25">
      <c r="B7" s="6"/>
      <c r="C7" s="7"/>
      <c r="D7" s="7"/>
      <c r="E7" s="12"/>
      <c r="F7" s="12" t="s">
        <v>28</v>
      </c>
      <c r="G7" s="12"/>
      <c r="I7" s="12"/>
      <c r="J7" s="8"/>
    </row>
    <row r="8" spans="1:10" ht="26.25" x14ac:dyDescent="0.25">
      <c r="B8" s="6"/>
      <c r="C8" s="7"/>
      <c r="D8" s="7"/>
      <c r="E8" s="7"/>
      <c r="F8" s="12"/>
      <c r="G8" s="12"/>
      <c r="H8" s="12"/>
      <c r="I8" s="12"/>
      <c r="J8" s="8"/>
    </row>
    <row r="9" spans="1:10" x14ac:dyDescent="0.25">
      <c r="B9" s="6"/>
      <c r="C9" s="22" t="s">
        <v>29</v>
      </c>
      <c r="D9" s="7"/>
      <c r="E9" s="7"/>
      <c r="F9" s="7"/>
      <c r="G9" s="7"/>
      <c r="H9" s="7"/>
      <c r="I9" s="7"/>
      <c r="J9" s="8"/>
    </row>
    <row r="10" spans="1:10" x14ac:dyDescent="0.25">
      <c r="B10" s="6"/>
      <c r="C10" s="22" t="s">
        <v>30</v>
      </c>
      <c r="D10" s="7"/>
      <c r="E10" s="7"/>
      <c r="F10" s="7"/>
      <c r="G10" s="7"/>
      <c r="H10" s="7"/>
      <c r="I10" s="7"/>
      <c r="J10" s="8"/>
    </row>
    <row r="11" spans="1:10" x14ac:dyDescent="0.25">
      <c r="B11" s="6"/>
      <c r="C11" s="22"/>
      <c r="D11" s="22" t="s">
        <v>31</v>
      </c>
      <c r="E11" s="7"/>
      <c r="F11" s="7"/>
      <c r="G11" s="7"/>
      <c r="H11" s="7"/>
      <c r="I11" s="7"/>
      <c r="J11" s="8"/>
    </row>
    <row r="12" spans="1:10" x14ac:dyDescent="0.25">
      <c r="B12" s="6"/>
      <c r="C12" s="22"/>
      <c r="D12" s="22" t="s">
        <v>32</v>
      </c>
      <c r="E12" s="7"/>
      <c r="F12" s="7"/>
      <c r="G12" s="7"/>
      <c r="H12" s="7"/>
      <c r="I12" s="7"/>
      <c r="J12" s="8"/>
    </row>
    <row r="13" spans="1:10" x14ac:dyDescent="0.25">
      <c r="B13" s="6"/>
      <c r="C13" s="22"/>
      <c r="D13" s="23" t="s">
        <v>33</v>
      </c>
      <c r="E13" s="7"/>
      <c r="F13" s="7"/>
      <c r="G13" s="7"/>
      <c r="H13" s="7"/>
      <c r="I13" s="7"/>
      <c r="J13" s="8"/>
    </row>
    <row r="14" spans="1:10" x14ac:dyDescent="0.25">
      <c r="B14" s="6"/>
      <c r="C14" s="22"/>
      <c r="D14" s="23" t="s">
        <v>34</v>
      </c>
      <c r="E14" s="7"/>
      <c r="F14" s="7"/>
      <c r="G14" s="7"/>
      <c r="H14" s="7"/>
      <c r="I14" s="7"/>
      <c r="J14" s="8"/>
    </row>
    <row r="15" spans="1:10" s="2" customFormat="1" x14ac:dyDescent="0.25">
      <c r="B15" s="6"/>
      <c r="C15" s="22"/>
      <c r="D15" s="23" t="s">
        <v>35</v>
      </c>
      <c r="E15" s="24"/>
      <c r="F15" s="24"/>
      <c r="G15" s="24"/>
      <c r="H15" s="24"/>
      <c r="I15" s="24"/>
      <c r="J15" s="25"/>
    </row>
    <row r="16" spans="1:10" s="2" customFormat="1" x14ac:dyDescent="0.25">
      <c r="B16" s="26"/>
      <c r="C16" s="22" t="s">
        <v>36</v>
      </c>
      <c r="D16" s="22"/>
      <c r="E16" s="22"/>
      <c r="F16" s="22"/>
      <c r="G16" s="22"/>
      <c r="H16" s="22"/>
      <c r="I16" s="22"/>
      <c r="J16" s="27"/>
    </row>
    <row r="17" spans="2:20" s="2" customFormat="1" x14ac:dyDescent="0.25">
      <c r="B17" s="6"/>
      <c r="C17" s="22" t="s">
        <v>37</v>
      </c>
      <c r="D17" s="23"/>
      <c r="E17" s="24"/>
      <c r="F17" s="28"/>
      <c r="G17" s="28"/>
      <c r="H17" s="28"/>
      <c r="I17" s="28"/>
      <c r="J17" s="8"/>
    </row>
    <row r="18" spans="2:20" s="2" customFormat="1" x14ac:dyDescent="0.25">
      <c r="B18" s="6"/>
      <c r="C18" s="22"/>
      <c r="D18" s="23" t="s">
        <v>38</v>
      </c>
      <c r="E18" s="24"/>
      <c r="F18" s="28"/>
      <c r="G18" s="28"/>
      <c r="H18" s="28"/>
      <c r="I18" s="28"/>
      <c r="J18" s="8"/>
    </row>
    <row r="19" spans="2:20" s="2" customFormat="1" x14ac:dyDescent="0.25">
      <c r="B19" s="6"/>
      <c r="C19" s="22"/>
      <c r="D19" s="23" t="s">
        <v>39</v>
      </c>
      <c r="E19" s="24"/>
      <c r="F19" s="28"/>
      <c r="G19" s="28"/>
      <c r="H19" s="28"/>
      <c r="I19" s="28"/>
      <c r="J19" s="8"/>
    </row>
    <row r="20" spans="2:20" s="29" customFormat="1" x14ac:dyDescent="0.25">
      <c r="B20" s="30"/>
      <c r="C20" s="23" t="s">
        <v>40</v>
      </c>
      <c r="D20" s="7"/>
      <c r="E20" s="24"/>
      <c r="F20" s="31"/>
      <c r="G20" s="31"/>
      <c r="H20" s="31"/>
      <c r="I20" s="31"/>
      <c r="J20" s="25"/>
    </row>
    <row r="21" spans="2:20" s="2" customFormat="1" x14ac:dyDescent="0.25">
      <c r="B21" s="6"/>
      <c r="C21" s="22"/>
      <c r="D21" s="22" t="s">
        <v>41</v>
      </c>
      <c r="E21" s="7"/>
      <c r="F21" s="14"/>
      <c r="G21" s="14"/>
      <c r="H21" s="14"/>
      <c r="I21" s="14"/>
      <c r="J21" s="8"/>
    </row>
    <row r="22" spans="2:20" s="2" customFormat="1" x14ac:dyDescent="0.25">
      <c r="B22" s="6"/>
      <c r="C22" s="23" t="s">
        <v>42</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43</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44</v>
      </c>
      <c r="D36" s="7"/>
      <c r="E36" s="7"/>
      <c r="F36" s="11"/>
      <c r="G36" s="7" t="s">
        <v>45</v>
      </c>
      <c r="H36" s="11"/>
      <c r="I36" s="11"/>
      <c r="J36" s="8"/>
      <c r="S36" s="2"/>
      <c r="T36" s="2"/>
    </row>
    <row r="37" spans="2:20" x14ac:dyDescent="0.25">
      <c r="B37" s="6"/>
      <c r="C37" s="7" t="s">
        <v>46</v>
      </c>
      <c r="D37" s="7"/>
      <c r="E37" s="7"/>
      <c r="F37" s="11"/>
      <c r="G37" s="7" t="s">
        <v>47</v>
      </c>
      <c r="H37" s="11"/>
      <c r="I37" s="11"/>
      <c r="J37" s="8"/>
      <c r="S37" s="2"/>
      <c r="T37" s="2"/>
    </row>
    <row r="38" spans="2:20" x14ac:dyDescent="0.25">
      <c r="B38" s="6"/>
      <c r="C38" s="7">
        <v>3</v>
      </c>
      <c r="D38" s="7"/>
      <c r="E38" s="7"/>
      <c r="F38" s="11"/>
      <c r="G38" s="7" t="s">
        <v>48</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58" t="s">
        <v>49</v>
      </c>
      <c r="B1" s="159"/>
      <c r="C1" s="159"/>
    </row>
    <row r="2" spans="1:31" ht="31.5" x14ac:dyDescent="0.5">
      <c r="A2" s="38" t="s">
        <v>28</v>
      </c>
      <c r="B2" s="39"/>
      <c r="C2" s="39"/>
    </row>
    <row r="3" spans="1:31" x14ac:dyDescent="0.25">
      <c r="A3" s="21"/>
    </row>
    <row r="4" spans="1:31" s="46" customFormat="1" ht="18.75" x14ac:dyDescent="0.25">
      <c r="A4" s="42"/>
      <c r="B4" s="43"/>
      <c r="C4" s="44" t="s">
        <v>50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51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52</v>
      </c>
      <c r="B6" s="52"/>
      <c r="C6" s="53"/>
    </row>
    <row r="7" spans="1:31" ht="60" x14ac:dyDescent="0.25">
      <c r="A7" s="54"/>
      <c r="B7" s="55" t="s">
        <v>53</v>
      </c>
      <c r="C7" s="56" t="s">
        <v>54</v>
      </c>
    </row>
    <row r="8" spans="1:31" ht="14.45" customHeight="1" x14ac:dyDescent="0.25">
      <c r="A8" s="52" t="s">
        <v>55</v>
      </c>
      <c r="B8" s="52"/>
      <c r="C8" s="53"/>
    </row>
    <row r="9" spans="1:31" ht="30" x14ac:dyDescent="0.25">
      <c r="A9" s="57"/>
      <c r="B9" s="55" t="s">
        <v>56</v>
      </c>
      <c r="C9" s="56" t="s">
        <v>57</v>
      </c>
    </row>
    <row r="10" spans="1:31" ht="14.45" customHeight="1" x14ac:dyDescent="0.25">
      <c r="A10" s="52" t="s">
        <v>58</v>
      </c>
      <c r="B10" s="52"/>
      <c r="C10" s="53"/>
    </row>
    <row r="11" spans="1:31" ht="23.25" customHeight="1" x14ac:dyDescent="0.25">
      <c r="A11" s="57"/>
      <c r="B11" s="55" t="s">
        <v>59</v>
      </c>
      <c r="C11" s="58" t="s">
        <v>60</v>
      </c>
    </row>
    <row r="12" spans="1:31" ht="14.45" customHeight="1" x14ac:dyDescent="0.25">
      <c r="A12" s="52" t="s">
        <v>61</v>
      </c>
      <c r="B12" s="52"/>
      <c r="C12" s="53"/>
    </row>
    <row r="13" spans="1:31" ht="30" x14ac:dyDescent="0.25">
      <c r="A13" s="54"/>
      <c r="B13" s="55" t="s">
        <v>62</v>
      </c>
      <c r="C13" s="56" t="s">
        <v>63</v>
      </c>
    </row>
    <row r="14" spans="1:31" ht="14.45" customHeight="1" x14ac:dyDescent="0.25">
      <c r="A14" s="52" t="s">
        <v>64</v>
      </c>
      <c r="B14" s="52"/>
      <c r="C14" s="53"/>
    </row>
    <row r="15" spans="1:31" ht="38.25" customHeight="1" x14ac:dyDescent="0.25">
      <c r="A15" s="54"/>
      <c r="B15" s="55" t="s">
        <v>65</v>
      </c>
      <c r="C15" s="58" t="s">
        <v>66</v>
      </c>
    </row>
    <row r="16" spans="1:31" ht="14.45" customHeight="1" x14ac:dyDescent="0.25">
      <c r="A16" s="52" t="s">
        <v>67</v>
      </c>
      <c r="B16" s="52"/>
      <c r="C16" s="53"/>
    </row>
    <row r="17" spans="1:31" ht="26.25" customHeight="1" x14ac:dyDescent="0.25">
      <c r="A17" s="54"/>
      <c r="B17" s="55" t="s">
        <v>68</v>
      </c>
      <c r="C17" s="58" t="s">
        <v>69</v>
      </c>
    </row>
    <row r="18" spans="1:31" ht="14.45" customHeight="1" x14ac:dyDescent="0.25">
      <c r="A18" s="52" t="s">
        <v>70</v>
      </c>
      <c r="B18" s="52"/>
      <c r="C18" s="53"/>
    </row>
    <row r="19" spans="1:31" ht="40.5" customHeight="1" x14ac:dyDescent="0.25">
      <c r="A19" s="54"/>
      <c r="B19" s="55" t="s">
        <v>71</v>
      </c>
      <c r="C19" s="56" t="s">
        <v>72</v>
      </c>
      <c r="D19" s="59"/>
    </row>
    <row r="20" spans="1:31" s="51" customFormat="1" ht="18.75" x14ac:dyDescent="0.25">
      <c r="A20" s="47" t="s">
        <v>73</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74</v>
      </c>
      <c r="B21" s="52"/>
      <c r="C21" s="53"/>
    </row>
    <row r="22" spans="1:31" ht="42.6" customHeight="1" x14ac:dyDescent="0.25">
      <c r="A22" s="57"/>
      <c r="B22" s="55" t="s">
        <v>75</v>
      </c>
      <c r="C22" s="56" t="s">
        <v>76</v>
      </c>
    </row>
    <row r="23" spans="1:31" ht="14.45" customHeight="1" x14ac:dyDescent="0.25">
      <c r="A23" s="52" t="s">
        <v>77</v>
      </c>
      <c r="B23" s="52"/>
      <c r="C23" s="53"/>
      <c r="D23" s="59"/>
    </row>
    <row r="24" spans="1:31" ht="30" x14ac:dyDescent="0.25">
      <c r="A24" s="54"/>
      <c r="B24" s="55" t="s">
        <v>78</v>
      </c>
      <c r="C24" s="58" t="s">
        <v>79</v>
      </c>
      <c r="D24" s="59"/>
    </row>
    <row r="25" spans="1:31" ht="14.45" customHeight="1" x14ac:dyDescent="0.25">
      <c r="A25" s="52" t="s">
        <v>80</v>
      </c>
      <c r="B25" s="52"/>
      <c r="C25" s="53"/>
      <c r="D25" s="59"/>
    </row>
    <row r="26" spans="1:31" ht="38.25" customHeight="1" x14ac:dyDescent="0.25">
      <c r="A26" s="54"/>
      <c r="B26" s="55" t="s">
        <v>81</v>
      </c>
      <c r="C26" s="58" t="s">
        <v>82</v>
      </c>
      <c r="D26" s="59"/>
    </row>
    <row r="27" spans="1:31" ht="14.45" customHeight="1" x14ac:dyDescent="0.25">
      <c r="A27" s="52" t="s">
        <v>83</v>
      </c>
      <c r="B27" s="52"/>
      <c r="C27" s="53"/>
    </row>
    <row r="28" spans="1:31" ht="34.5" customHeight="1" x14ac:dyDescent="0.25">
      <c r="A28" s="54"/>
      <c r="B28" s="55" t="s">
        <v>84</v>
      </c>
      <c r="C28" s="58" t="s">
        <v>85</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A74" zoomScale="80" zoomScaleNormal="80" workbookViewId="0">
      <selection activeCell="C329" sqref="C329"/>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86</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87</v>
      </c>
      <c r="C3" s="69" t="s">
        <v>257</v>
      </c>
      <c r="D3" s="67"/>
      <c r="E3" s="67"/>
      <c r="F3" s="64"/>
      <c r="G3" s="67"/>
      <c r="H3" s="64"/>
      <c r="L3" s="64"/>
      <c r="M3" s="64"/>
    </row>
    <row r="4" spans="1:13" ht="15.75" thickBot="1" x14ac:dyDescent="0.3">
      <c r="H4" s="64"/>
      <c r="L4" s="64"/>
      <c r="M4" s="64"/>
    </row>
    <row r="5" spans="1:13" ht="18.75" x14ac:dyDescent="0.25">
      <c r="A5" s="70"/>
      <c r="B5" s="71" t="s">
        <v>88</v>
      </c>
      <c r="C5" s="70"/>
      <c r="E5" s="72"/>
      <c r="F5" s="72"/>
      <c r="H5" s="64"/>
      <c r="L5" s="64"/>
      <c r="M5" s="64"/>
    </row>
    <row r="6" spans="1:13" x14ac:dyDescent="0.25">
      <c r="B6" s="74" t="s">
        <v>89</v>
      </c>
      <c r="H6" s="64"/>
      <c r="L6" s="64"/>
      <c r="M6" s="64"/>
    </row>
    <row r="7" spans="1:13" x14ac:dyDescent="0.25">
      <c r="B7" s="73" t="s">
        <v>90</v>
      </c>
      <c r="H7" s="64"/>
      <c r="L7" s="64"/>
      <c r="M7" s="64"/>
    </row>
    <row r="8" spans="1:13" x14ac:dyDescent="0.25">
      <c r="B8" s="73" t="s">
        <v>91</v>
      </c>
      <c r="F8" s="66" t="s">
        <v>92</v>
      </c>
      <c r="H8" s="64"/>
      <c r="L8" s="64"/>
      <c r="M8" s="64"/>
    </row>
    <row r="9" spans="1:13" x14ac:dyDescent="0.25">
      <c r="B9" s="74" t="s">
        <v>93</v>
      </c>
      <c r="H9" s="64"/>
      <c r="L9" s="64"/>
      <c r="M9" s="64"/>
    </row>
    <row r="10" spans="1:13" x14ac:dyDescent="0.25">
      <c r="B10" s="74" t="s">
        <v>94</v>
      </c>
      <c r="H10" s="64"/>
      <c r="L10" s="64"/>
      <c r="M10" s="64"/>
    </row>
    <row r="11" spans="1:13" ht="15.75" thickBot="1" x14ac:dyDescent="0.3">
      <c r="B11" s="75" t="s">
        <v>95</v>
      </c>
      <c r="H11" s="64"/>
      <c r="L11" s="64"/>
      <c r="M11" s="64"/>
    </row>
    <row r="12" spans="1:13" x14ac:dyDescent="0.25">
      <c r="B12" s="76"/>
      <c r="H12" s="64"/>
      <c r="L12" s="64"/>
      <c r="M12" s="64"/>
    </row>
    <row r="13" spans="1:13" ht="37.5" x14ac:dyDescent="0.25">
      <c r="A13" s="77" t="s">
        <v>96</v>
      </c>
      <c r="B13" s="77" t="s">
        <v>89</v>
      </c>
      <c r="C13" s="78"/>
      <c r="D13" s="78"/>
      <c r="E13" s="78"/>
      <c r="F13" s="78"/>
      <c r="G13" s="79"/>
      <c r="H13" s="64"/>
      <c r="L13" s="64"/>
      <c r="M13" s="64"/>
    </row>
    <row r="14" spans="1:13" x14ac:dyDescent="0.25">
      <c r="A14" s="66" t="s">
        <v>97</v>
      </c>
      <c r="B14" s="80" t="s">
        <v>0</v>
      </c>
      <c r="C14" s="66" t="s">
        <v>624</v>
      </c>
      <c r="E14" s="72"/>
      <c r="F14" s="72"/>
      <c r="H14" s="64"/>
      <c r="L14" s="64"/>
      <c r="M14" s="64"/>
    </row>
    <row r="15" spans="1:13" x14ac:dyDescent="0.25">
      <c r="A15" s="66" t="s">
        <v>99</v>
      </c>
      <c r="B15" s="80" t="s">
        <v>100</v>
      </c>
      <c r="C15" s="66" t="s">
        <v>1607</v>
      </c>
      <c r="E15" s="72"/>
      <c r="F15" s="72"/>
      <c r="H15" s="64"/>
      <c r="L15" s="64"/>
      <c r="M15" s="64"/>
    </row>
    <row r="16" spans="1:13" ht="30" x14ac:dyDescent="0.25">
      <c r="A16" s="66" t="s">
        <v>101</v>
      </c>
      <c r="B16" s="80" t="s">
        <v>102</v>
      </c>
      <c r="C16" s="112" t="s">
        <v>1608</v>
      </c>
      <c r="E16" s="72"/>
      <c r="F16" s="72"/>
      <c r="H16" s="64"/>
      <c r="L16" s="64"/>
      <c r="M16" s="64"/>
    </row>
    <row r="17" spans="1:13" x14ac:dyDescent="0.25">
      <c r="A17" s="66" t="s">
        <v>103</v>
      </c>
      <c r="B17" s="80" t="s">
        <v>104</v>
      </c>
      <c r="C17" s="147">
        <v>42825</v>
      </c>
      <c r="E17" s="72"/>
      <c r="F17" s="72"/>
      <c r="H17" s="64"/>
      <c r="L17" s="64"/>
      <c r="M17" s="64"/>
    </row>
    <row r="18" spans="1:13" outlineLevel="1" x14ac:dyDescent="0.25">
      <c r="A18" s="66" t="s">
        <v>105</v>
      </c>
      <c r="B18" s="80" t="s">
        <v>1611</v>
      </c>
      <c r="C18" s="66" t="s">
        <v>1609</v>
      </c>
      <c r="E18" s="72"/>
      <c r="F18" s="72"/>
      <c r="H18" s="64"/>
      <c r="L18" s="64"/>
      <c r="M18" s="64"/>
    </row>
    <row r="19" spans="1:13" outlineLevel="1" x14ac:dyDescent="0.25">
      <c r="A19" s="66" t="s">
        <v>106</v>
      </c>
      <c r="B19" s="81"/>
      <c r="C19" s="66" t="s">
        <v>1610</v>
      </c>
      <c r="E19" s="72"/>
      <c r="F19" s="72"/>
      <c r="H19" s="64"/>
      <c r="L19" s="64"/>
      <c r="M19" s="64"/>
    </row>
    <row r="20" spans="1:13" outlineLevel="1" x14ac:dyDescent="0.25">
      <c r="A20" s="66" t="s">
        <v>107</v>
      </c>
      <c r="B20" s="81"/>
      <c r="E20" s="72"/>
      <c r="F20" s="72"/>
      <c r="H20" s="64"/>
      <c r="L20" s="64"/>
      <c r="M20" s="64"/>
    </row>
    <row r="21" spans="1:13" outlineLevel="1" x14ac:dyDescent="0.25">
      <c r="A21" s="66" t="s">
        <v>108</v>
      </c>
      <c r="B21" s="81"/>
      <c r="E21" s="72"/>
      <c r="F21" s="72"/>
      <c r="H21" s="64"/>
      <c r="L21" s="64"/>
      <c r="M21" s="64"/>
    </row>
    <row r="22" spans="1:13" outlineLevel="1" x14ac:dyDescent="0.25">
      <c r="A22" s="66" t="s">
        <v>109</v>
      </c>
      <c r="B22" s="81"/>
      <c r="E22" s="72"/>
      <c r="F22" s="72"/>
      <c r="H22" s="64"/>
      <c r="L22" s="64"/>
      <c r="M22" s="64"/>
    </row>
    <row r="23" spans="1:13" outlineLevel="1" x14ac:dyDescent="0.25">
      <c r="A23" s="66" t="s">
        <v>110</v>
      </c>
      <c r="B23" s="81"/>
      <c r="E23" s="72"/>
      <c r="F23" s="72"/>
      <c r="H23" s="64"/>
      <c r="L23" s="64"/>
      <c r="M23" s="64"/>
    </row>
    <row r="24" spans="1:13" outlineLevel="1" x14ac:dyDescent="0.25">
      <c r="A24" s="66" t="s">
        <v>111</v>
      </c>
      <c r="B24" s="81"/>
      <c r="E24" s="72"/>
      <c r="F24" s="72"/>
      <c r="H24" s="64"/>
      <c r="L24" s="64"/>
      <c r="M24" s="64"/>
    </row>
    <row r="25" spans="1:13" outlineLevel="1" x14ac:dyDescent="0.25">
      <c r="A25" s="66" t="s">
        <v>112</v>
      </c>
      <c r="B25" s="81"/>
      <c r="E25" s="72"/>
      <c r="F25" s="72"/>
      <c r="H25" s="64"/>
      <c r="L25" s="64"/>
      <c r="M25" s="64"/>
    </row>
    <row r="26" spans="1:13" ht="18.75" x14ac:dyDescent="0.25">
      <c r="A26" s="78"/>
      <c r="B26" s="77" t="s">
        <v>90</v>
      </c>
      <c r="C26" s="78"/>
      <c r="D26" s="78"/>
      <c r="E26" s="78"/>
      <c r="F26" s="78"/>
      <c r="G26" s="79"/>
      <c r="H26" s="64"/>
      <c r="L26" s="64"/>
      <c r="M26" s="64"/>
    </row>
    <row r="27" spans="1:13" x14ac:dyDescent="0.25">
      <c r="A27" s="66" t="s">
        <v>113</v>
      </c>
      <c r="B27" s="82" t="s">
        <v>114</v>
      </c>
      <c r="C27" s="66" t="s">
        <v>1612</v>
      </c>
      <c r="D27" s="83"/>
      <c r="E27" s="83"/>
      <c r="F27" s="83"/>
      <c r="H27" s="64"/>
      <c r="L27" s="64"/>
      <c r="M27" s="64"/>
    </row>
    <row r="28" spans="1:13" x14ac:dyDescent="0.25">
      <c r="A28" s="66" t="s">
        <v>115</v>
      </c>
      <c r="B28" s="82" t="s">
        <v>116</v>
      </c>
      <c r="C28" s="66" t="s">
        <v>1612</v>
      </c>
      <c r="D28" s="83"/>
      <c r="E28" s="83"/>
      <c r="F28" s="83"/>
      <c r="H28" s="64"/>
      <c r="L28" s="64"/>
      <c r="M28" s="64"/>
    </row>
    <row r="29" spans="1:13" ht="45" x14ac:dyDescent="0.25">
      <c r="A29" s="66" t="s">
        <v>117</v>
      </c>
      <c r="B29" s="82" t="s">
        <v>118</v>
      </c>
      <c r="C29" s="112" t="s">
        <v>1644</v>
      </c>
      <c r="E29" s="83"/>
      <c r="F29" s="83"/>
      <c r="H29" s="64"/>
      <c r="L29" s="64"/>
      <c r="M29" s="64"/>
    </row>
    <row r="30" spans="1:13" outlineLevel="1" x14ac:dyDescent="0.25">
      <c r="A30" s="66" t="s">
        <v>119</v>
      </c>
      <c r="B30" s="82"/>
      <c r="E30" s="83"/>
      <c r="F30" s="83"/>
      <c r="H30" s="64"/>
      <c r="L30" s="64"/>
      <c r="M30" s="64"/>
    </row>
    <row r="31" spans="1:13" outlineLevel="1" x14ac:dyDescent="0.25">
      <c r="A31" s="66" t="s">
        <v>120</v>
      </c>
      <c r="B31" s="82"/>
      <c r="E31" s="83"/>
      <c r="F31" s="83"/>
      <c r="H31" s="64"/>
      <c r="L31" s="64"/>
      <c r="M31" s="64"/>
    </row>
    <row r="32" spans="1:13" outlineLevel="1" x14ac:dyDescent="0.25">
      <c r="A32" s="66" t="s">
        <v>121</v>
      </c>
      <c r="B32" s="82"/>
      <c r="E32" s="83"/>
      <c r="F32" s="83"/>
      <c r="H32" s="64"/>
      <c r="L32" s="64"/>
      <c r="M32" s="64"/>
    </row>
    <row r="33" spans="1:13" outlineLevel="1" x14ac:dyDescent="0.25">
      <c r="A33" s="66" t="s">
        <v>122</v>
      </c>
      <c r="B33" s="82"/>
      <c r="E33" s="83"/>
      <c r="F33" s="83"/>
      <c r="H33" s="64"/>
      <c r="L33" s="64"/>
      <c r="M33" s="64"/>
    </row>
    <row r="34" spans="1:13" outlineLevel="1" x14ac:dyDescent="0.25">
      <c r="A34" s="66" t="s">
        <v>123</v>
      </c>
      <c r="B34" s="82"/>
      <c r="E34" s="83"/>
      <c r="F34" s="83"/>
      <c r="H34" s="64"/>
      <c r="L34" s="64"/>
      <c r="M34" s="64"/>
    </row>
    <row r="35" spans="1:13" outlineLevel="1" x14ac:dyDescent="0.25">
      <c r="A35" s="66" t="s">
        <v>124</v>
      </c>
      <c r="B35" s="84"/>
      <c r="E35" s="83"/>
      <c r="F35" s="83"/>
      <c r="H35" s="64"/>
      <c r="L35" s="64"/>
      <c r="M35" s="64"/>
    </row>
    <row r="36" spans="1:13" ht="18.75" x14ac:dyDescent="0.25">
      <c r="A36" s="77"/>
      <c r="B36" s="77" t="s">
        <v>91</v>
      </c>
      <c r="C36" s="77"/>
      <c r="D36" s="78"/>
      <c r="E36" s="78"/>
      <c r="F36" s="78"/>
      <c r="G36" s="79"/>
      <c r="H36" s="64"/>
      <c r="L36" s="64"/>
      <c r="M36" s="64"/>
    </row>
    <row r="37" spans="1:13" ht="15" customHeight="1" x14ac:dyDescent="0.25">
      <c r="A37" s="85"/>
      <c r="B37" s="86" t="s">
        <v>125</v>
      </c>
      <c r="C37" s="85" t="s">
        <v>126</v>
      </c>
      <c r="D37" s="85"/>
      <c r="E37" s="87"/>
      <c r="F37" s="88"/>
      <c r="G37" s="88"/>
      <c r="H37" s="64"/>
      <c r="L37" s="64"/>
      <c r="M37" s="64"/>
    </row>
    <row r="38" spans="1:13" x14ac:dyDescent="0.25">
      <c r="A38" s="66" t="s">
        <v>4</v>
      </c>
      <c r="B38" s="83" t="s">
        <v>1590</v>
      </c>
      <c r="C38" s="153">
        <v>2526.1205160099985</v>
      </c>
      <c r="F38" s="83"/>
      <c r="H38" s="64"/>
      <c r="L38" s="64"/>
      <c r="M38" s="64"/>
    </row>
    <row r="39" spans="1:13" x14ac:dyDescent="0.25">
      <c r="A39" s="66" t="s">
        <v>127</v>
      </c>
      <c r="B39" s="83" t="s">
        <v>128</v>
      </c>
      <c r="C39" s="153">
        <v>1750</v>
      </c>
      <c r="F39" s="83"/>
      <c r="H39" s="64"/>
      <c r="L39" s="64"/>
      <c r="M39" s="64"/>
    </row>
    <row r="40" spans="1:13" outlineLevel="1" x14ac:dyDescent="0.25">
      <c r="A40" s="66" t="s">
        <v>129</v>
      </c>
      <c r="B40" s="89" t="s">
        <v>130</v>
      </c>
      <c r="C40" s="66" t="s">
        <v>1414</v>
      </c>
      <c r="F40" s="83"/>
      <c r="H40" s="64"/>
      <c r="L40" s="64"/>
      <c r="M40" s="64"/>
    </row>
    <row r="41" spans="1:13" outlineLevel="1" x14ac:dyDescent="0.25">
      <c r="A41" s="66" t="s">
        <v>132</v>
      </c>
      <c r="B41" s="89" t="s">
        <v>133</v>
      </c>
      <c r="C41" s="66" t="s">
        <v>1414</v>
      </c>
      <c r="F41" s="83"/>
      <c r="H41" s="64"/>
      <c r="L41" s="64"/>
      <c r="M41" s="64"/>
    </row>
    <row r="42" spans="1:13" outlineLevel="1" x14ac:dyDescent="0.25">
      <c r="A42" s="66" t="s">
        <v>134</v>
      </c>
      <c r="B42" s="83"/>
      <c r="F42" s="83"/>
      <c r="H42" s="64"/>
      <c r="L42" s="64"/>
      <c r="M42" s="64"/>
    </row>
    <row r="43" spans="1:13" outlineLevel="1" x14ac:dyDescent="0.25">
      <c r="A43" s="66" t="s">
        <v>135</v>
      </c>
      <c r="B43" s="83"/>
      <c r="F43" s="83"/>
      <c r="H43" s="64"/>
      <c r="L43" s="64"/>
      <c r="M43" s="64"/>
    </row>
    <row r="44" spans="1:13" ht="15" customHeight="1" x14ac:dyDescent="0.25">
      <c r="A44" s="85"/>
      <c r="B44" s="86" t="s">
        <v>136</v>
      </c>
      <c r="C44" s="146" t="s">
        <v>1591</v>
      </c>
      <c r="D44" s="85" t="s">
        <v>137</v>
      </c>
      <c r="E44" s="87"/>
      <c r="F44" s="88" t="s">
        <v>138</v>
      </c>
      <c r="G44" s="88" t="s">
        <v>139</v>
      </c>
      <c r="H44" s="64"/>
      <c r="L44" s="64"/>
      <c r="M44" s="64"/>
    </row>
    <row r="45" spans="1:13" x14ac:dyDescent="0.25">
      <c r="A45" s="66" t="s">
        <v>8</v>
      </c>
      <c r="B45" s="64" t="s">
        <v>140</v>
      </c>
      <c r="C45" s="151">
        <v>0.02</v>
      </c>
      <c r="D45" s="152">
        <v>0.44349743771999894</v>
      </c>
      <c r="F45" s="151">
        <v>0.4</v>
      </c>
      <c r="G45" s="64" t="s">
        <v>1613</v>
      </c>
      <c r="H45" s="64"/>
      <c r="L45" s="64"/>
      <c r="M45" s="64"/>
    </row>
    <row r="46" spans="1:13" outlineLevel="1" x14ac:dyDescent="0.25">
      <c r="A46" s="66" t="s">
        <v>141</v>
      </c>
      <c r="B46" s="81"/>
      <c r="G46" s="66"/>
      <c r="H46" s="64"/>
      <c r="L46" s="64"/>
      <c r="M46" s="64"/>
    </row>
    <row r="47" spans="1:13" outlineLevel="1" x14ac:dyDescent="0.25">
      <c r="A47" s="66" t="s">
        <v>142</v>
      </c>
      <c r="B47" s="81"/>
      <c r="G47" s="66"/>
      <c r="H47" s="64"/>
      <c r="L47" s="64"/>
      <c r="M47" s="64"/>
    </row>
    <row r="48" spans="1:13" hidden="1" outlineLevel="1" x14ac:dyDescent="0.25">
      <c r="A48" s="66" t="s">
        <v>143</v>
      </c>
      <c r="B48" s="81"/>
      <c r="G48" s="66"/>
      <c r="H48" s="64"/>
      <c r="L48" s="64"/>
      <c r="M48" s="64"/>
    </row>
    <row r="49" spans="1:13" hidden="1" outlineLevel="1" x14ac:dyDescent="0.25">
      <c r="A49" s="66" t="s">
        <v>144</v>
      </c>
      <c r="B49" s="81"/>
      <c r="G49" s="66"/>
      <c r="H49" s="64"/>
      <c r="L49" s="64"/>
      <c r="M49" s="64"/>
    </row>
    <row r="50" spans="1:13" hidden="1" outlineLevel="1" x14ac:dyDescent="0.25">
      <c r="A50" s="66" t="s">
        <v>145</v>
      </c>
      <c r="B50" s="81"/>
      <c r="G50" s="66"/>
      <c r="H50" s="64"/>
      <c r="L50" s="64"/>
      <c r="M50" s="64"/>
    </row>
    <row r="51" spans="1:13" hidden="1" outlineLevel="1" x14ac:dyDescent="0.25">
      <c r="A51" s="66" t="s">
        <v>146</v>
      </c>
      <c r="B51" s="81"/>
      <c r="G51" s="66"/>
      <c r="H51" s="64"/>
      <c r="L51" s="64"/>
      <c r="M51" s="64"/>
    </row>
    <row r="52" spans="1:13" ht="15" customHeight="1" collapsed="1" x14ac:dyDescent="0.25">
      <c r="A52" s="85"/>
      <c r="B52" s="86" t="s">
        <v>147</v>
      </c>
      <c r="C52" s="85" t="s">
        <v>126</v>
      </c>
      <c r="D52" s="85"/>
      <c r="E52" s="87"/>
      <c r="F52" s="88" t="s">
        <v>148</v>
      </c>
      <c r="G52" s="88"/>
      <c r="H52" s="64"/>
      <c r="L52" s="64"/>
      <c r="M52" s="64"/>
    </row>
    <row r="53" spans="1:13" x14ac:dyDescent="0.25">
      <c r="A53" s="66" t="s">
        <v>149</v>
      </c>
      <c r="B53" s="83" t="s">
        <v>150</v>
      </c>
      <c r="C53" s="91">
        <v>2526.120516</v>
      </c>
      <c r="E53" s="91"/>
      <c r="F53" s="92">
        <f>IF($C$58=0,"",IF(C53="[for completion]","",C53/$C$58))</f>
        <v>1</v>
      </c>
      <c r="G53" s="92"/>
      <c r="H53" s="64"/>
      <c r="L53" s="64"/>
      <c r="M53" s="64"/>
    </row>
    <row r="54" spans="1:13" x14ac:dyDescent="0.25">
      <c r="A54" s="66" t="s">
        <v>151</v>
      </c>
      <c r="B54" s="83" t="s">
        <v>152</v>
      </c>
      <c r="C54" s="66">
        <v>0</v>
      </c>
      <c r="E54" s="91"/>
      <c r="F54" s="92">
        <f>IF($C$58=0,"",IF(C54="[for completion]","",C54/$C$58))</f>
        <v>0</v>
      </c>
      <c r="G54" s="92"/>
      <c r="H54" s="64"/>
      <c r="L54" s="64"/>
      <c r="M54" s="64"/>
    </row>
    <row r="55" spans="1:13" x14ac:dyDescent="0.25">
      <c r="A55" s="66" t="s">
        <v>153</v>
      </c>
      <c r="B55" s="83" t="s">
        <v>154</v>
      </c>
      <c r="C55" s="66">
        <v>0</v>
      </c>
      <c r="E55" s="91"/>
      <c r="F55" s="92">
        <f>IF($C$58=0,"",IF(C55="[for completion]","",C55/$C$58))</f>
        <v>0</v>
      </c>
      <c r="G55" s="92"/>
      <c r="H55" s="64"/>
      <c r="L55" s="64"/>
      <c r="M55" s="64"/>
    </row>
    <row r="56" spans="1:13" x14ac:dyDescent="0.25">
      <c r="A56" s="66" t="s">
        <v>155</v>
      </c>
      <c r="B56" s="83" t="s">
        <v>156</v>
      </c>
      <c r="C56" s="66">
        <v>0</v>
      </c>
      <c r="E56" s="91"/>
      <c r="F56" s="92">
        <f>IF($C$58=0,"",IF(C56="[for completion]","",C56/$C$58))</f>
        <v>0</v>
      </c>
      <c r="G56" s="92"/>
      <c r="H56" s="64"/>
      <c r="L56" s="64"/>
      <c r="M56" s="64"/>
    </row>
    <row r="57" spans="1:13" x14ac:dyDescent="0.25">
      <c r="A57" s="66" t="s">
        <v>157</v>
      </c>
      <c r="B57" s="66" t="s">
        <v>158</v>
      </c>
      <c r="C57" s="66">
        <v>0</v>
      </c>
      <c r="E57" s="91"/>
      <c r="F57" s="92">
        <f>IF($C$58=0,"",IF(C57="[for completion]","",C57/$C$58))</f>
        <v>0</v>
      </c>
      <c r="G57" s="92"/>
      <c r="H57" s="64"/>
      <c r="L57" s="64"/>
      <c r="M57" s="64"/>
    </row>
    <row r="58" spans="1:13" x14ac:dyDescent="0.25">
      <c r="A58" s="66" t="s">
        <v>159</v>
      </c>
      <c r="B58" s="93" t="s">
        <v>160</v>
      </c>
      <c r="C58" s="91">
        <f>SUM(C53:C57)</f>
        <v>2526.120516</v>
      </c>
      <c r="D58" s="91"/>
      <c r="E58" s="91"/>
      <c r="F58" s="92">
        <f>SUM(F53:F57)</f>
        <v>1</v>
      </c>
      <c r="G58" s="92"/>
      <c r="H58" s="64"/>
      <c r="L58" s="64"/>
      <c r="M58" s="64"/>
    </row>
    <row r="59" spans="1:13" hidden="1" outlineLevel="1" x14ac:dyDescent="0.25">
      <c r="A59" s="66" t="s">
        <v>161</v>
      </c>
      <c r="B59" s="95" t="s">
        <v>162</v>
      </c>
      <c r="E59" s="91"/>
      <c r="F59" s="92">
        <f t="shared" ref="F59:F64" si="0">IF($C$58=0,"",IF(C59="[for completion]","",C59/$C$58))</f>
        <v>0</v>
      </c>
      <c r="G59" s="92"/>
      <c r="H59" s="64"/>
      <c r="L59" s="64"/>
      <c r="M59" s="64"/>
    </row>
    <row r="60" spans="1:13" hidden="1" outlineLevel="1" x14ac:dyDescent="0.25">
      <c r="A60" s="66" t="s">
        <v>163</v>
      </c>
      <c r="B60" s="95" t="s">
        <v>162</v>
      </c>
      <c r="E60" s="91"/>
      <c r="F60" s="92">
        <f t="shared" si="0"/>
        <v>0</v>
      </c>
      <c r="G60" s="92"/>
      <c r="H60" s="64"/>
      <c r="L60" s="64"/>
      <c r="M60" s="64"/>
    </row>
    <row r="61" spans="1:13" hidden="1" outlineLevel="1" x14ac:dyDescent="0.25">
      <c r="A61" s="66" t="s">
        <v>164</v>
      </c>
      <c r="B61" s="95" t="s">
        <v>162</v>
      </c>
      <c r="E61" s="91"/>
      <c r="F61" s="92">
        <f t="shared" si="0"/>
        <v>0</v>
      </c>
      <c r="G61" s="92"/>
      <c r="H61" s="64"/>
      <c r="L61" s="64"/>
      <c r="M61" s="64"/>
    </row>
    <row r="62" spans="1:13" hidden="1" outlineLevel="1" x14ac:dyDescent="0.25">
      <c r="A62" s="66" t="s">
        <v>165</v>
      </c>
      <c r="B62" s="95" t="s">
        <v>162</v>
      </c>
      <c r="E62" s="91"/>
      <c r="F62" s="92">
        <f t="shared" si="0"/>
        <v>0</v>
      </c>
      <c r="G62" s="92"/>
      <c r="H62" s="64"/>
      <c r="L62" s="64"/>
      <c r="M62" s="64"/>
    </row>
    <row r="63" spans="1:13" hidden="1" outlineLevel="1" x14ac:dyDescent="0.25">
      <c r="A63" s="66" t="s">
        <v>166</v>
      </c>
      <c r="B63" s="95" t="s">
        <v>162</v>
      </c>
      <c r="E63" s="91"/>
      <c r="F63" s="92">
        <f t="shared" si="0"/>
        <v>0</v>
      </c>
      <c r="G63" s="92"/>
      <c r="H63" s="64"/>
      <c r="L63" s="64"/>
      <c r="M63" s="64"/>
    </row>
    <row r="64" spans="1:13" hidden="1" outlineLevel="1" x14ac:dyDescent="0.25">
      <c r="A64" s="66" t="s">
        <v>167</v>
      </c>
      <c r="B64" s="95" t="s">
        <v>162</v>
      </c>
      <c r="C64" s="96"/>
      <c r="D64" s="96"/>
      <c r="E64" s="96"/>
      <c r="F64" s="92">
        <f t="shared" si="0"/>
        <v>0</v>
      </c>
      <c r="G64" s="94"/>
      <c r="H64" s="64"/>
      <c r="L64" s="64"/>
      <c r="M64" s="64"/>
    </row>
    <row r="65" spans="1:13" ht="15" customHeight="1" collapsed="1" x14ac:dyDescent="0.25">
      <c r="A65" s="85"/>
      <c r="B65" s="86" t="s">
        <v>168</v>
      </c>
      <c r="C65" s="146" t="s">
        <v>1602</v>
      </c>
      <c r="D65" s="146" t="s">
        <v>1603</v>
      </c>
      <c r="E65" s="87"/>
      <c r="F65" s="88" t="s">
        <v>169</v>
      </c>
      <c r="G65" s="97" t="s">
        <v>170</v>
      </c>
      <c r="H65" s="64"/>
      <c r="L65" s="64"/>
      <c r="M65" s="64"/>
    </row>
    <row r="66" spans="1:13" x14ac:dyDescent="0.25">
      <c r="A66" s="66" t="s">
        <v>171</v>
      </c>
      <c r="B66" s="83" t="s">
        <v>172</v>
      </c>
      <c r="C66" s="148">
        <v>22.178965630544365</v>
      </c>
      <c r="D66" s="66" t="s">
        <v>1414</v>
      </c>
      <c r="E66" s="80"/>
      <c r="F66" s="98"/>
      <c r="G66" s="99"/>
      <c r="H66" s="64"/>
      <c r="L66" s="64"/>
      <c r="M66" s="64"/>
    </row>
    <row r="67" spans="1:13" x14ac:dyDescent="0.25">
      <c r="B67" s="83"/>
      <c r="E67" s="80"/>
      <c r="F67" s="98"/>
      <c r="G67" s="99"/>
      <c r="H67" s="64"/>
      <c r="L67" s="64"/>
      <c r="M67" s="64"/>
    </row>
    <row r="68" spans="1:13" x14ac:dyDescent="0.25">
      <c r="B68" s="83" t="s">
        <v>1596</v>
      </c>
      <c r="C68" s="80"/>
      <c r="D68" s="80"/>
      <c r="E68" s="80"/>
      <c r="F68" s="99"/>
      <c r="G68" s="99"/>
      <c r="H68" s="64"/>
      <c r="L68" s="64"/>
      <c r="M68" s="64"/>
    </row>
    <row r="69" spans="1:13" x14ac:dyDescent="0.25">
      <c r="B69" s="83" t="s">
        <v>173</v>
      </c>
      <c r="E69" s="80"/>
      <c r="F69" s="99"/>
      <c r="G69" s="99"/>
      <c r="H69" s="64"/>
      <c r="L69" s="64"/>
      <c r="M69" s="64"/>
    </row>
    <row r="70" spans="1:13" x14ac:dyDescent="0.25">
      <c r="A70" s="66" t="s">
        <v>174</v>
      </c>
      <c r="B70" s="62" t="s">
        <v>175</v>
      </c>
      <c r="C70" s="150">
        <v>392.26164435220005</v>
      </c>
      <c r="D70" s="66" t="s">
        <v>1414</v>
      </c>
      <c r="E70" s="62"/>
      <c r="F70" s="92">
        <f t="shared" ref="F70:F76" si="1">IF($C$77=0,"",IF(C70="[for completion]","",C70/$C$77))</f>
        <v>0.15528223687909254</v>
      </c>
      <c r="G70" s="92" t="str">
        <f>IF($D$77=0,"",IF(D70="[Mark as ND1 if not relevant]","",D70/$D$77))</f>
        <v/>
      </c>
      <c r="H70" s="64"/>
      <c r="L70" s="64"/>
      <c r="M70" s="64"/>
    </row>
    <row r="71" spans="1:13" x14ac:dyDescent="0.25">
      <c r="A71" s="66" t="s">
        <v>176</v>
      </c>
      <c r="B71" s="62" t="s">
        <v>177</v>
      </c>
      <c r="C71" s="150">
        <v>170.85261989279999</v>
      </c>
      <c r="D71" s="66" t="s">
        <v>1414</v>
      </c>
      <c r="E71" s="62"/>
      <c r="F71" s="92">
        <f t="shared" si="1"/>
        <v>6.7634389891524774E-2</v>
      </c>
      <c r="G71" s="92" t="str">
        <f t="shared" ref="G71:G76" si="2">IF($D$77=0,"",IF(D71="[Mark as ND1 if not relevant]","",D71/$D$77))</f>
        <v/>
      </c>
      <c r="H71" s="64"/>
      <c r="L71" s="64"/>
      <c r="M71" s="64"/>
    </row>
    <row r="72" spans="1:13" x14ac:dyDescent="0.25">
      <c r="A72" s="66" t="s">
        <v>178</v>
      </c>
      <c r="B72" s="62" t="s">
        <v>179</v>
      </c>
      <c r="C72" s="150">
        <v>131.9282566334</v>
      </c>
      <c r="D72" s="66" t="s">
        <v>1414</v>
      </c>
      <c r="E72" s="62"/>
      <c r="F72" s="92">
        <f t="shared" si="1"/>
        <v>5.2225638403737118E-2</v>
      </c>
      <c r="G72" s="92" t="str">
        <f t="shared" si="2"/>
        <v/>
      </c>
      <c r="H72" s="64"/>
      <c r="L72" s="64"/>
      <c r="M72" s="64"/>
    </row>
    <row r="73" spans="1:13" x14ac:dyDescent="0.25">
      <c r="A73" s="66" t="s">
        <v>180</v>
      </c>
      <c r="B73" s="62" t="s">
        <v>181</v>
      </c>
      <c r="C73" s="150">
        <v>133.33179307799998</v>
      </c>
      <c r="D73" s="66" t="s">
        <v>1414</v>
      </c>
      <c r="E73" s="62"/>
      <c r="F73" s="92">
        <f t="shared" si="1"/>
        <v>5.2781247859305318E-2</v>
      </c>
      <c r="G73" s="92" t="str">
        <f t="shared" si="2"/>
        <v/>
      </c>
      <c r="H73" s="64"/>
      <c r="L73" s="64"/>
      <c r="M73" s="64"/>
    </row>
    <row r="74" spans="1:13" x14ac:dyDescent="0.25">
      <c r="A74" s="66" t="s">
        <v>182</v>
      </c>
      <c r="B74" s="62" t="s">
        <v>183</v>
      </c>
      <c r="C74" s="150">
        <v>51.810731169600018</v>
      </c>
      <c r="D74" s="66" t="s">
        <v>1414</v>
      </c>
      <c r="E74" s="62"/>
      <c r="F74" s="92">
        <f t="shared" si="1"/>
        <v>2.0509999757032552E-2</v>
      </c>
      <c r="G74" s="92" t="str">
        <f t="shared" si="2"/>
        <v/>
      </c>
      <c r="H74" s="64"/>
      <c r="L74" s="64"/>
      <c r="M74" s="64"/>
    </row>
    <row r="75" spans="1:13" x14ac:dyDescent="0.25">
      <c r="A75" s="66" t="s">
        <v>184</v>
      </c>
      <c r="B75" s="62" t="s">
        <v>185</v>
      </c>
      <c r="C75" s="150">
        <v>152.11302626999998</v>
      </c>
      <c r="D75" s="66" t="s">
        <v>1414</v>
      </c>
      <c r="E75" s="62"/>
      <c r="F75" s="92">
        <f t="shared" si="1"/>
        <v>6.0216060677208763E-2</v>
      </c>
      <c r="G75" s="92" t="str">
        <f t="shared" si="2"/>
        <v/>
      </c>
      <c r="H75" s="64"/>
      <c r="L75" s="64"/>
      <c r="M75" s="64"/>
    </row>
    <row r="76" spans="1:13" x14ac:dyDescent="0.25">
      <c r="A76" s="66" t="s">
        <v>186</v>
      </c>
      <c r="B76" s="62" t="s">
        <v>187</v>
      </c>
      <c r="C76" s="150">
        <v>1493.8224446139984</v>
      </c>
      <c r="D76" s="66" t="s">
        <v>1414</v>
      </c>
      <c r="E76" s="62"/>
      <c r="F76" s="92">
        <f t="shared" si="1"/>
        <v>0.59135042653209891</v>
      </c>
      <c r="G76" s="92" t="str">
        <f t="shared" si="2"/>
        <v/>
      </c>
      <c r="H76" s="64"/>
      <c r="L76" s="64"/>
      <c r="M76" s="64"/>
    </row>
    <row r="77" spans="1:13" x14ac:dyDescent="0.25">
      <c r="A77" s="66" t="s">
        <v>188</v>
      </c>
      <c r="B77" s="100" t="s">
        <v>160</v>
      </c>
      <c r="C77" s="91">
        <f>SUM(C70:C76)</f>
        <v>2526.1205160099985</v>
      </c>
      <c r="D77" s="91">
        <f>SUM(D70:D76)</f>
        <v>0</v>
      </c>
      <c r="E77" s="83"/>
      <c r="F77" s="94">
        <f>SUM(F70:F76)</f>
        <v>1</v>
      </c>
      <c r="G77" s="94">
        <f>SUM(G70:G76)</f>
        <v>0</v>
      </c>
      <c r="H77" s="64"/>
      <c r="L77" s="64"/>
      <c r="M77" s="64"/>
    </row>
    <row r="78" spans="1:13" hidden="1" outlineLevel="1" x14ac:dyDescent="0.25">
      <c r="A78" s="66" t="s">
        <v>189</v>
      </c>
      <c r="B78" s="101" t="s">
        <v>190</v>
      </c>
      <c r="C78" s="91"/>
      <c r="D78" s="91"/>
      <c r="E78" s="83"/>
      <c r="F78" s="92">
        <f>IF($C$77=0,"",IF(C78="[for completion]","",C78/$C$77))</f>
        <v>0</v>
      </c>
      <c r="G78" s="92" t="str">
        <f t="shared" ref="G78:G87" si="3">IF($D$77=0,"",IF(D78="[for completion]","",D78/$D$77))</f>
        <v/>
      </c>
      <c r="H78" s="64"/>
      <c r="L78" s="64"/>
      <c r="M78" s="64"/>
    </row>
    <row r="79" spans="1:13" hidden="1" outlineLevel="1" x14ac:dyDescent="0.25">
      <c r="A79" s="66" t="s">
        <v>191</v>
      </c>
      <c r="B79" s="101" t="s">
        <v>192</v>
      </c>
      <c r="C79" s="91"/>
      <c r="D79" s="91"/>
      <c r="E79" s="83"/>
      <c r="F79" s="92">
        <f t="shared" ref="F79:F87" si="4">IF($C$77=0,"",IF(C79="[for completion]","",C79/$C$77))</f>
        <v>0</v>
      </c>
      <c r="G79" s="92" t="str">
        <f t="shared" si="3"/>
        <v/>
      </c>
      <c r="H79" s="64"/>
      <c r="L79" s="64"/>
      <c r="M79" s="64"/>
    </row>
    <row r="80" spans="1:13" hidden="1" outlineLevel="1" x14ac:dyDescent="0.25">
      <c r="A80" s="66" t="s">
        <v>193</v>
      </c>
      <c r="B80" s="101" t="s">
        <v>194</v>
      </c>
      <c r="C80" s="91"/>
      <c r="D80" s="91"/>
      <c r="E80" s="83"/>
      <c r="F80" s="92">
        <f t="shared" si="4"/>
        <v>0</v>
      </c>
      <c r="G80" s="92" t="str">
        <f t="shared" si="3"/>
        <v/>
      </c>
      <c r="H80" s="64"/>
      <c r="L80" s="64"/>
      <c r="M80" s="64"/>
    </row>
    <row r="81" spans="1:13" hidden="1" outlineLevel="1" x14ac:dyDescent="0.25">
      <c r="A81" s="66" t="s">
        <v>195</v>
      </c>
      <c r="B81" s="101" t="s">
        <v>196</v>
      </c>
      <c r="C81" s="91"/>
      <c r="D81" s="91"/>
      <c r="E81" s="83"/>
      <c r="F81" s="92">
        <f t="shared" si="4"/>
        <v>0</v>
      </c>
      <c r="G81" s="92" t="str">
        <f t="shared" si="3"/>
        <v/>
      </c>
      <c r="H81" s="64"/>
      <c r="L81" s="64"/>
      <c r="M81" s="64"/>
    </row>
    <row r="82" spans="1:13" hidden="1" outlineLevel="1" x14ac:dyDescent="0.25">
      <c r="A82" s="66" t="s">
        <v>197</v>
      </c>
      <c r="B82" s="101" t="s">
        <v>198</v>
      </c>
      <c r="C82" s="91"/>
      <c r="D82" s="91"/>
      <c r="E82" s="83"/>
      <c r="F82" s="92">
        <f t="shared" si="4"/>
        <v>0</v>
      </c>
      <c r="G82" s="92" t="str">
        <f t="shared" si="3"/>
        <v/>
      </c>
      <c r="H82" s="64"/>
      <c r="L82" s="64"/>
      <c r="M82" s="64"/>
    </row>
    <row r="83" spans="1:13" hidden="1" outlineLevel="1" x14ac:dyDescent="0.25">
      <c r="A83" s="66" t="s">
        <v>199</v>
      </c>
      <c r="B83" s="101"/>
      <c r="C83" s="91"/>
      <c r="D83" s="91"/>
      <c r="E83" s="83"/>
      <c r="F83" s="92"/>
      <c r="G83" s="92"/>
      <c r="H83" s="64"/>
      <c r="L83" s="64"/>
      <c r="M83" s="64"/>
    </row>
    <row r="84" spans="1:13" hidden="1" outlineLevel="1" x14ac:dyDescent="0.25">
      <c r="A84" s="66" t="s">
        <v>200</v>
      </c>
      <c r="B84" s="101"/>
      <c r="C84" s="91"/>
      <c r="D84" s="91"/>
      <c r="E84" s="83"/>
      <c r="F84" s="92"/>
      <c r="G84" s="92"/>
      <c r="H84" s="64"/>
      <c r="L84" s="64"/>
      <c r="M84" s="64"/>
    </row>
    <row r="85" spans="1:13" hidden="1" outlineLevel="1" x14ac:dyDescent="0.25">
      <c r="A85" s="66" t="s">
        <v>201</v>
      </c>
      <c r="B85" s="101"/>
      <c r="C85" s="91"/>
      <c r="D85" s="91"/>
      <c r="E85" s="83"/>
      <c r="F85" s="92"/>
      <c r="G85" s="92"/>
      <c r="H85" s="64"/>
      <c r="L85" s="64"/>
      <c r="M85" s="64"/>
    </row>
    <row r="86" spans="1:13" hidden="1" outlineLevel="1" x14ac:dyDescent="0.25">
      <c r="A86" s="66" t="s">
        <v>202</v>
      </c>
      <c r="B86" s="100"/>
      <c r="C86" s="91"/>
      <c r="D86" s="91"/>
      <c r="E86" s="83"/>
      <c r="F86" s="92">
        <f t="shared" si="4"/>
        <v>0</v>
      </c>
      <c r="G86" s="92" t="str">
        <f t="shared" si="3"/>
        <v/>
      </c>
      <c r="H86" s="64"/>
      <c r="L86" s="64"/>
      <c r="M86" s="64"/>
    </row>
    <row r="87" spans="1:13" hidden="1" outlineLevel="1" x14ac:dyDescent="0.25">
      <c r="A87" s="66" t="s">
        <v>203</v>
      </c>
      <c r="B87" s="101"/>
      <c r="C87" s="91"/>
      <c r="D87" s="91"/>
      <c r="E87" s="83"/>
      <c r="F87" s="92">
        <f t="shared" si="4"/>
        <v>0</v>
      </c>
      <c r="G87" s="92" t="str">
        <f t="shared" si="3"/>
        <v/>
      </c>
      <c r="H87" s="64"/>
      <c r="L87" s="64"/>
      <c r="M87" s="64"/>
    </row>
    <row r="88" spans="1:13" ht="15" customHeight="1" collapsed="1" x14ac:dyDescent="0.25">
      <c r="A88" s="85"/>
      <c r="B88" s="86" t="s">
        <v>204</v>
      </c>
      <c r="C88" s="146" t="s">
        <v>1604</v>
      </c>
      <c r="D88" s="146" t="s">
        <v>1605</v>
      </c>
      <c r="E88" s="87"/>
      <c r="F88" s="88" t="s">
        <v>205</v>
      </c>
      <c r="G88" s="85" t="s">
        <v>206</v>
      </c>
      <c r="H88" s="64"/>
      <c r="L88" s="64"/>
      <c r="M88" s="64"/>
    </row>
    <row r="89" spans="1:13" x14ac:dyDescent="0.25">
      <c r="A89" s="66" t="s">
        <v>207</v>
      </c>
      <c r="B89" s="83" t="s">
        <v>172</v>
      </c>
      <c r="C89" s="148">
        <v>2.2958904109589042</v>
      </c>
      <c r="D89" s="148">
        <v>2.2958904109589042</v>
      </c>
      <c r="E89" s="80"/>
      <c r="F89" s="98"/>
      <c r="G89" s="99"/>
      <c r="H89" s="64"/>
      <c r="L89" s="64"/>
      <c r="M89" s="64"/>
    </row>
    <row r="90" spans="1:13" x14ac:dyDescent="0.25">
      <c r="B90" s="83"/>
      <c r="E90" s="80"/>
      <c r="F90" s="98"/>
      <c r="G90" s="99"/>
      <c r="H90" s="64"/>
      <c r="L90" s="64"/>
      <c r="M90" s="64"/>
    </row>
    <row r="91" spans="1:13" x14ac:dyDescent="0.25">
      <c r="B91" s="83" t="s">
        <v>1597</v>
      </c>
      <c r="C91" s="80"/>
      <c r="D91" s="80"/>
      <c r="E91" s="80"/>
      <c r="F91" s="99"/>
      <c r="G91" s="99"/>
      <c r="H91" s="64"/>
      <c r="L91" s="64"/>
      <c r="M91" s="64"/>
    </row>
    <row r="92" spans="1:13" x14ac:dyDescent="0.25">
      <c r="A92" s="66" t="s">
        <v>208</v>
      </c>
      <c r="B92" s="83" t="s">
        <v>173</v>
      </c>
      <c r="E92" s="80"/>
      <c r="F92" s="99"/>
      <c r="G92" s="99"/>
      <c r="H92" s="64"/>
      <c r="L92" s="64"/>
      <c r="M92" s="64"/>
    </row>
    <row r="93" spans="1:13" x14ac:dyDescent="0.25">
      <c r="A93" s="66" t="s">
        <v>209</v>
      </c>
      <c r="B93" s="62" t="s">
        <v>175</v>
      </c>
      <c r="C93" s="153">
        <v>0</v>
      </c>
      <c r="D93" s="153">
        <v>0</v>
      </c>
      <c r="E93" s="62"/>
      <c r="F93" s="92">
        <f>IF($C$100=0,"",IF(C93="[for completion]","",C93/$C$100))</f>
        <v>0</v>
      </c>
      <c r="G93" s="92">
        <f>IF($D$100=0,"",IF(D93="[Mark as ND1 if not relevant]","",D93/$D$100))</f>
        <v>0</v>
      </c>
      <c r="H93" s="64"/>
      <c r="L93" s="64"/>
      <c r="M93" s="64"/>
    </row>
    <row r="94" spans="1:13" x14ac:dyDescent="0.25">
      <c r="A94" s="66" t="s">
        <v>210</v>
      </c>
      <c r="B94" s="62" t="s">
        <v>177</v>
      </c>
      <c r="C94" s="153">
        <v>1000.0000000000001</v>
      </c>
      <c r="D94" s="153">
        <v>1000.0000000000001</v>
      </c>
      <c r="E94" s="62"/>
      <c r="F94" s="92">
        <f t="shared" ref="F94:F110" si="5">IF($C$100=0,"",IF(C94="[for completion]","",C94/$C$100))</f>
        <v>0.57142857142857151</v>
      </c>
      <c r="G94" s="92">
        <f t="shared" ref="G94:G99" si="6">IF($D$100=0,"",IF(D94="[Mark as ND1 if not relevant]","",D94/$D$100))</f>
        <v>0.57142857142857151</v>
      </c>
      <c r="H94" s="64"/>
      <c r="L94" s="64"/>
      <c r="M94" s="64"/>
    </row>
    <row r="95" spans="1:13" x14ac:dyDescent="0.25">
      <c r="A95" s="66" t="s">
        <v>211</v>
      </c>
      <c r="B95" s="62" t="s">
        <v>179</v>
      </c>
      <c r="C95" s="153">
        <v>750</v>
      </c>
      <c r="D95" s="153">
        <v>750</v>
      </c>
      <c r="E95" s="62"/>
      <c r="F95" s="92">
        <f t="shared" si="5"/>
        <v>0.42857142857142855</v>
      </c>
      <c r="G95" s="92">
        <f t="shared" si="6"/>
        <v>0.42857142857142855</v>
      </c>
      <c r="H95" s="64"/>
      <c r="L95" s="64"/>
      <c r="M95" s="64"/>
    </row>
    <row r="96" spans="1:13" x14ac:dyDescent="0.25">
      <c r="A96" s="66" t="s">
        <v>212</v>
      </c>
      <c r="B96" s="62" t="s">
        <v>181</v>
      </c>
      <c r="C96" s="153">
        <v>0</v>
      </c>
      <c r="D96" s="153">
        <v>0</v>
      </c>
      <c r="E96" s="62"/>
      <c r="F96" s="92">
        <f t="shared" si="5"/>
        <v>0</v>
      </c>
      <c r="G96" s="92">
        <f t="shared" si="6"/>
        <v>0</v>
      </c>
      <c r="H96" s="64"/>
      <c r="L96" s="64"/>
      <c r="M96" s="64"/>
    </row>
    <row r="97" spans="1:14" x14ac:dyDescent="0.25">
      <c r="A97" s="66" t="s">
        <v>213</v>
      </c>
      <c r="B97" s="62" t="s">
        <v>183</v>
      </c>
      <c r="C97" s="153">
        <v>0</v>
      </c>
      <c r="D97" s="153">
        <v>0</v>
      </c>
      <c r="E97" s="62"/>
      <c r="F97" s="92">
        <f t="shared" si="5"/>
        <v>0</v>
      </c>
      <c r="G97" s="92">
        <f t="shared" si="6"/>
        <v>0</v>
      </c>
      <c r="H97" s="64"/>
      <c r="L97" s="64"/>
      <c r="M97" s="64"/>
    </row>
    <row r="98" spans="1:14" x14ac:dyDescent="0.25">
      <c r="A98" s="66" t="s">
        <v>214</v>
      </c>
      <c r="B98" s="62" t="s">
        <v>185</v>
      </c>
      <c r="C98" s="153">
        <v>0</v>
      </c>
      <c r="D98" s="153">
        <v>0</v>
      </c>
      <c r="E98" s="62"/>
      <c r="F98" s="92">
        <f t="shared" si="5"/>
        <v>0</v>
      </c>
      <c r="G98" s="92">
        <f t="shared" si="6"/>
        <v>0</v>
      </c>
      <c r="H98" s="64"/>
      <c r="L98" s="64"/>
      <c r="M98" s="64"/>
    </row>
    <row r="99" spans="1:14" x14ac:dyDescent="0.25">
      <c r="A99" s="66" t="s">
        <v>215</v>
      </c>
      <c r="B99" s="62" t="s">
        <v>187</v>
      </c>
      <c r="C99" s="66">
        <v>0</v>
      </c>
      <c r="D99" s="153">
        <v>0</v>
      </c>
      <c r="E99" s="62"/>
      <c r="F99" s="92">
        <f t="shared" si="5"/>
        <v>0</v>
      </c>
      <c r="G99" s="92">
        <f t="shared" si="6"/>
        <v>0</v>
      </c>
      <c r="H99" s="64"/>
      <c r="L99" s="64"/>
      <c r="M99" s="64"/>
    </row>
    <row r="100" spans="1:14" x14ac:dyDescent="0.25">
      <c r="A100" s="66" t="s">
        <v>216</v>
      </c>
      <c r="B100" s="100" t="s">
        <v>160</v>
      </c>
      <c r="C100" s="91">
        <f>SUM(C93:C99)</f>
        <v>1750</v>
      </c>
      <c r="D100" s="91">
        <f>SUM(D93:D99)</f>
        <v>1750</v>
      </c>
      <c r="E100" s="83"/>
      <c r="F100" s="94">
        <f>SUM(F93:F99)</f>
        <v>1</v>
      </c>
      <c r="G100" s="94">
        <f>SUM(G93:G99)</f>
        <v>1</v>
      </c>
      <c r="H100" s="64"/>
      <c r="L100" s="64"/>
      <c r="M100" s="64"/>
    </row>
    <row r="101" spans="1:14" hidden="1" outlineLevel="1" x14ac:dyDescent="0.25">
      <c r="A101" s="66" t="s">
        <v>217</v>
      </c>
      <c r="B101" s="101" t="s">
        <v>190</v>
      </c>
      <c r="C101" s="91"/>
      <c r="D101" s="91"/>
      <c r="E101" s="83"/>
      <c r="F101" s="92">
        <f t="shared" si="5"/>
        <v>0</v>
      </c>
      <c r="G101" s="92">
        <f t="shared" ref="G101:G110" si="7">IF($D$100=0,"",IF(D101="[for completion]","",D101/$D$100))</f>
        <v>0</v>
      </c>
      <c r="H101" s="64"/>
      <c r="L101" s="64"/>
      <c r="M101" s="64"/>
    </row>
    <row r="102" spans="1:14" hidden="1" outlineLevel="1" x14ac:dyDescent="0.25">
      <c r="A102" s="66" t="s">
        <v>218</v>
      </c>
      <c r="B102" s="101" t="s">
        <v>192</v>
      </c>
      <c r="C102" s="91"/>
      <c r="D102" s="91"/>
      <c r="E102" s="83"/>
      <c r="F102" s="92">
        <f t="shared" si="5"/>
        <v>0</v>
      </c>
      <c r="G102" s="92">
        <f t="shared" si="7"/>
        <v>0</v>
      </c>
      <c r="H102" s="64"/>
      <c r="L102" s="64"/>
      <c r="M102" s="64"/>
    </row>
    <row r="103" spans="1:14" hidden="1" outlineLevel="1" x14ac:dyDescent="0.25">
      <c r="A103" s="66" t="s">
        <v>219</v>
      </c>
      <c r="B103" s="101" t="s">
        <v>194</v>
      </c>
      <c r="C103" s="91"/>
      <c r="D103" s="91"/>
      <c r="E103" s="83"/>
      <c r="F103" s="92">
        <f t="shared" si="5"/>
        <v>0</v>
      </c>
      <c r="G103" s="92">
        <f t="shared" si="7"/>
        <v>0</v>
      </c>
      <c r="H103" s="64"/>
      <c r="L103" s="64"/>
      <c r="M103" s="64"/>
    </row>
    <row r="104" spans="1:14" hidden="1" outlineLevel="1" x14ac:dyDescent="0.25">
      <c r="A104" s="66" t="s">
        <v>220</v>
      </c>
      <c r="B104" s="101" t="s">
        <v>196</v>
      </c>
      <c r="C104" s="91"/>
      <c r="D104" s="91"/>
      <c r="E104" s="83"/>
      <c r="F104" s="92">
        <f t="shared" si="5"/>
        <v>0</v>
      </c>
      <c r="G104" s="92">
        <f t="shared" si="7"/>
        <v>0</v>
      </c>
      <c r="H104" s="64"/>
      <c r="L104" s="64"/>
      <c r="M104" s="64"/>
    </row>
    <row r="105" spans="1:14" hidden="1" outlineLevel="1" x14ac:dyDescent="0.25">
      <c r="A105" s="66" t="s">
        <v>221</v>
      </c>
      <c r="B105" s="101" t="s">
        <v>198</v>
      </c>
      <c r="C105" s="91"/>
      <c r="D105" s="91"/>
      <c r="E105" s="83"/>
      <c r="F105" s="92">
        <f t="shared" si="5"/>
        <v>0</v>
      </c>
      <c r="G105" s="92">
        <f t="shared" si="7"/>
        <v>0</v>
      </c>
      <c r="H105" s="64"/>
      <c r="L105" s="64"/>
      <c r="M105" s="64"/>
    </row>
    <row r="106" spans="1:14" hidden="1" outlineLevel="1" x14ac:dyDescent="0.25">
      <c r="A106" s="66" t="s">
        <v>222</v>
      </c>
      <c r="B106" s="101"/>
      <c r="C106" s="91"/>
      <c r="D106" s="91"/>
      <c r="E106" s="83"/>
      <c r="F106" s="92"/>
      <c r="G106" s="92"/>
      <c r="H106" s="64"/>
      <c r="L106" s="64"/>
      <c r="M106" s="64"/>
    </row>
    <row r="107" spans="1:14" hidden="1" outlineLevel="1" x14ac:dyDescent="0.25">
      <c r="A107" s="66" t="s">
        <v>223</v>
      </c>
      <c r="B107" s="101"/>
      <c r="C107" s="91"/>
      <c r="D107" s="91"/>
      <c r="E107" s="83"/>
      <c r="F107" s="92"/>
      <c r="G107" s="92"/>
      <c r="H107" s="64"/>
      <c r="L107" s="64"/>
      <c r="M107" s="64"/>
    </row>
    <row r="108" spans="1:14" hidden="1" outlineLevel="1" x14ac:dyDescent="0.25">
      <c r="A108" s="66" t="s">
        <v>224</v>
      </c>
      <c r="B108" s="100"/>
      <c r="C108" s="91"/>
      <c r="D108" s="91"/>
      <c r="E108" s="83"/>
      <c r="F108" s="92">
        <f t="shared" si="5"/>
        <v>0</v>
      </c>
      <c r="G108" s="92">
        <f t="shared" si="7"/>
        <v>0</v>
      </c>
      <c r="H108" s="64"/>
      <c r="L108" s="64"/>
      <c r="M108" s="64"/>
    </row>
    <row r="109" spans="1:14" hidden="1" outlineLevel="1" x14ac:dyDescent="0.25">
      <c r="A109" s="66" t="s">
        <v>225</v>
      </c>
      <c r="B109" s="101"/>
      <c r="C109" s="91"/>
      <c r="D109" s="91"/>
      <c r="E109" s="83"/>
      <c r="F109" s="92">
        <f t="shared" si="5"/>
        <v>0</v>
      </c>
      <c r="G109" s="92">
        <f t="shared" si="7"/>
        <v>0</v>
      </c>
      <c r="H109" s="64"/>
      <c r="L109" s="64"/>
      <c r="M109" s="64"/>
    </row>
    <row r="110" spans="1:14" hidden="1" outlineLevel="1" x14ac:dyDescent="0.25">
      <c r="A110" s="66" t="s">
        <v>226</v>
      </c>
      <c r="B110" s="101"/>
      <c r="C110" s="91"/>
      <c r="D110" s="91"/>
      <c r="E110" s="83"/>
      <c r="F110" s="92">
        <f t="shared" si="5"/>
        <v>0</v>
      </c>
      <c r="G110" s="92">
        <f t="shared" si="7"/>
        <v>0</v>
      </c>
      <c r="H110" s="64"/>
      <c r="L110" s="64"/>
      <c r="M110" s="64"/>
    </row>
    <row r="111" spans="1:14" ht="15" customHeight="1" collapsed="1" x14ac:dyDescent="0.25">
      <c r="A111" s="85"/>
      <c r="B111" s="86" t="s">
        <v>227</v>
      </c>
      <c r="C111" s="88" t="s">
        <v>228</v>
      </c>
      <c r="D111" s="88" t="s">
        <v>229</v>
      </c>
      <c r="E111" s="87"/>
      <c r="F111" s="88" t="s">
        <v>230</v>
      </c>
      <c r="G111" s="88" t="s">
        <v>231</v>
      </c>
      <c r="H111" s="64"/>
      <c r="L111" s="64"/>
      <c r="M111" s="64"/>
    </row>
    <row r="112" spans="1:14" s="102" customFormat="1" x14ac:dyDescent="0.25">
      <c r="A112" s="66" t="s">
        <v>232</v>
      </c>
      <c r="B112" s="83" t="s">
        <v>233</v>
      </c>
      <c r="C112" s="153">
        <v>0</v>
      </c>
      <c r="D112" s="153">
        <v>0</v>
      </c>
      <c r="E112" s="92"/>
      <c r="F112" s="92">
        <f t="shared" ref="F112:F123" si="8">IF($C$127=0,"",IF(C112="[for completion]","",C112/$C$127))</f>
        <v>0</v>
      </c>
      <c r="G112" s="92">
        <f t="shared" ref="G112:G123" si="9">IF($D$127=0,"",IF(D112="[for completion]","",D112/$D$127))</f>
        <v>0</v>
      </c>
      <c r="H112" s="64"/>
      <c r="I112" s="66"/>
      <c r="J112" s="66"/>
      <c r="K112" s="66"/>
      <c r="L112" s="64"/>
      <c r="M112" s="64"/>
      <c r="N112" s="64"/>
    </row>
    <row r="113" spans="1:14" s="102" customFormat="1" x14ac:dyDescent="0.25">
      <c r="A113" s="66" t="s">
        <v>234</v>
      </c>
      <c r="B113" s="83" t="s">
        <v>235</v>
      </c>
      <c r="C113" s="66">
        <v>0</v>
      </c>
      <c r="D113" s="153">
        <v>0</v>
      </c>
      <c r="E113" s="92"/>
      <c r="F113" s="92">
        <f t="shared" si="8"/>
        <v>0</v>
      </c>
      <c r="G113" s="92">
        <f t="shared" si="9"/>
        <v>0</v>
      </c>
      <c r="H113" s="64"/>
      <c r="I113" s="66"/>
      <c r="J113" s="66"/>
      <c r="K113" s="66"/>
      <c r="L113" s="64"/>
      <c r="M113" s="64"/>
      <c r="N113" s="64"/>
    </row>
    <row r="114" spans="1:14" s="102" customFormat="1" x14ac:dyDescent="0.25">
      <c r="A114" s="66" t="s">
        <v>236</v>
      </c>
      <c r="B114" s="83" t="s">
        <v>237</v>
      </c>
      <c r="C114" s="66">
        <v>0</v>
      </c>
      <c r="D114" s="153">
        <v>0</v>
      </c>
      <c r="E114" s="92"/>
      <c r="F114" s="92">
        <f t="shared" si="8"/>
        <v>0</v>
      </c>
      <c r="G114" s="92">
        <f t="shared" si="9"/>
        <v>0</v>
      </c>
      <c r="H114" s="64"/>
      <c r="I114" s="66"/>
      <c r="J114" s="66"/>
      <c r="K114" s="66"/>
      <c r="L114" s="64"/>
      <c r="M114" s="64"/>
      <c r="N114" s="64"/>
    </row>
    <row r="115" spans="1:14" s="102" customFormat="1" x14ac:dyDescent="0.25">
      <c r="A115" s="66" t="s">
        <v>238</v>
      </c>
      <c r="B115" s="83" t="s">
        <v>239</v>
      </c>
      <c r="C115" s="66">
        <v>0</v>
      </c>
      <c r="D115" s="153">
        <v>0</v>
      </c>
      <c r="E115" s="92"/>
      <c r="F115" s="92">
        <f t="shared" si="8"/>
        <v>0</v>
      </c>
      <c r="G115" s="92">
        <f t="shared" si="9"/>
        <v>0</v>
      </c>
      <c r="H115" s="64"/>
      <c r="I115" s="66"/>
      <c r="J115" s="66"/>
      <c r="K115" s="66"/>
      <c r="L115" s="64"/>
      <c r="M115" s="64"/>
      <c r="N115" s="64"/>
    </row>
    <row r="116" spans="1:14" s="102" customFormat="1" x14ac:dyDescent="0.25">
      <c r="A116" s="66" t="s">
        <v>240</v>
      </c>
      <c r="B116" s="83" t="s">
        <v>241</v>
      </c>
      <c r="C116" s="66">
        <v>0</v>
      </c>
      <c r="D116" s="153">
        <v>0</v>
      </c>
      <c r="E116" s="92"/>
      <c r="F116" s="92">
        <f t="shared" si="8"/>
        <v>0</v>
      </c>
      <c r="G116" s="92">
        <f t="shared" si="9"/>
        <v>0</v>
      </c>
      <c r="H116" s="64"/>
      <c r="I116" s="66"/>
      <c r="J116" s="66"/>
      <c r="K116" s="66"/>
      <c r="L116" s="64"/>
      <c r="M116" s="64"/>
      <c r="N116" s="64"/>
    </row>
    <row r="117" spans="1:14" s="102" customFormat="1" x14ac:dyDescent="0.25">
      <c r="A117" s="66" t="s">
        <v>242</v>
      </c>
      <c r="B117" s="83" t="s">
        <v>243</v>
      </c>
      <c r="C117" s="66">
        <v>0</v>
      </c>
      <c r="D117" s="153">
        <v>0</v>
      </c>
      <c r="E117" s="83"/>
      <c r="F117" s="92">
        <f t="shared" si="8"/>
        <v>0</v>
      </c>
      <c r="G117" s="92">
        <f t="shared" si="9"/>
        <v>0</v>
      </c>
      <c r="H117" s="64"/>
      <c r="I117" s="66"/>
      <c r="J117" s="66"/>
      <c r="K117" s="66"/>
      <c r="L117" s="64"/>
      <c r="M117" s="64"/>
      <c r="N117" s="64"/>
    </row>
    <row r="118" spans="1:14" x14ac:dyDescent="0.25">
      <c r="A118" s="66" t="s">
        <v>244</v>
      </c>
      <c r="B118" s="83" t="s">
        <v>245</v>
      </c>
      <c r="C118" s="66">
        <v>0</v>
      </c>
      <c r="D118" s="153">
        <v>0</v>
      </c>
      <c r="E118" s="83"/>
      <c r="F118" s="92">
        <f t="shared" si="8"/>
        <v>0</v>
      </c>
      <c r="G118" s="92">
        <f t="shared" si="9"/>
        <v>0</v>
      </c>
      <c r="H118" s="64"/>
      <c r="L118" s="64"/>
      <c r="M118" s="64"/>
    </row>
    <row r="119" spans="1:14" x14ac:dyDescent="0.25">
      <c r="A119" s="66" t="s">
        <v>246</v>
      </c>
      <c r="B119" s="83" t="s">
        <v>247</v>
      </c>
      <c r="C119" s="66">
        <v>0</v>
      </c>
      <c r="D119" s="153">
        <v>0</v>
      </c>
      <c r="E119" s="83"/>
      <c r="F119" s="92">
        <f t="shared" si="8"/>
        <v>0</v>
      </c>
      <c r="G119" s="92">
        <f t="shared" si="9"/>
        <v>0</v>
      </c>
      <c r="H119" s="64"/>
      <c r="L119" s="64"/>
      <c r="M119" s="64"/>
    </row>
    <row r="120" spans="1:14" x14ac:dyDescent="0.25">
      <c r="A120" s="66" t="s">
        <v>248</v>
      </c>
      <c r="B120" s="83" t="s">
        <v>249</v>
      </c>
      <c r="C120" s="66">
        <v>0</v>
      </c>
      <c r="D120" s="153">
        <v>0</v>
      </c>
      <c r="E120" s="83"/>
      <c r="F120" s="92">
        <f t="shared" si="8"/>
        <v>0</v>
      </c>
      <c r="G120" s="92">
        <f t="shared" si="9"/>
        <v>0</v>
      </c>
      <c r="H120" s="64"/>
      <c r="L120" s="64"/>
      <c r="M120" s="64"/>
    </row>
    <row r="121" spans="1:14" x14ac:dyDescent="0.25">
      <c r="A121" s="66" t="s">
        <v>250</v>
      </c>
      <c r="B121" s="83" t="s">
        <v>251</v>
      </c>
      <c r="C121" s="66">
        <v>0</v>
      </c>
      <c r="D121" s="153">
        <v>0</v>
      </c>
      <c r="E121" s="83"/>
      <c r="F121" s="92">
        <f t="shared" si="8"/>
        <v>0</v>
      </c>
      <c r="G121" s="92">
        <f t="shared" si="9"/>
        <v>0</v>
      </c>
      <c r="H121" s="64"/>
      <c r="L121" s="64"/>
      <c r="M121" s="64"/>
    </row>
    <row r="122" spans="1:14" x14ac:dyDescent="0.25">
      <c r="A122" s="66" t="s">
        <v>252</v>
      </c>
      <c r="B122" s="83" t="s">
        <v>253</v>
      </c>
      <c r="C122" s="66">
        <v>0</v>
      </c>
      <c r="D122" s="153">
        <v>0</v>
      </c>
      <c r="E122" s="83"/>
      <c r="F122" s="92">
        <f t="shared" si="8"/>
        <v>0</v>
      </c>
      <c r="G122" s="92">
        <f t="shared" si="9"/>
        <v>0</v>
      </c>
      <c r="H122" s="64"/>
      <c r="L122" s="64"/>
      <c r="M122" s="64"/>
    </row>
    <row r="123" spans="1:14" x14ac:dyDescent="0.25">
      <c r="A123" s="66" t="s">
        <v>254</v>
      </c>
      <c r="B123" s="83" t="s">
        <v>255</v>
      </c>
      <c r="C123" s="66">
        <v>0</v>
      </c>
      <c r="D123" s="153">
        <v>0</v>
      </c>
      <c r="E123" s="83"/>
      <c r="F123" s="92">
        <f t="shared" si="8"/>
        <v>0</v>
      </c>
      <c r="G123" s="92">
        <f t="shared" si="9"/>
        <v>0</v>
      </c>
      <c r="H123" s="64"/>
      <c r="L123" s="64"/>
      <c r="M123" s="64"/>
    </row>
    <row r="124" spans="1:14" x14ac:dyDescent="0.25">
      <c r="A124" s="66" t="s">
        <v>256</v>
      </c>
      <c r="B124" s="83" t="s">
        <v>257</v>
      </c>
      <c r="C124" s="153">
        <v>2526.1205160099985</v>
      </c>
      <c r="D124" s="153">
        <v>2526.1205160099985</v>
      </c>
      <c r="E124" s="83"/>
      <c r="F124" s="92">
        <f t="shared" ref="F124:F125" si="10">IF($C$127=0,"",IF(C124="[for completion]","",C124/$C$127))</f>
        <v>1</v>
      </c>
      <c r="G124" s="92">
        <f t="shared" ref="G124:G125" si="11">IF($D$127=0,"",IF(D124="[for completion]","",D124/$D$127))</f>
        <v>1</v>
      </c>
      <c r="H124" s="64"/>
      <c r="L124" s="64"/>
      <c r="M124" s="64"/>
    </row>
    <row r="125" spans="1:14" x14ac:dyDescent="0.25">
      <c r="A125" s="66" t="s">
        <v>258</v>
      </c>
      <c r="B125" s="83" t="s">
        <v>259</v>
      </c>
      <c r="C125" s="66">
        <v>0</v>
      </c>
      <c r="D125" s="153">
        <v>0</v>
      </c>
      <c r="E125" s="83"/>
      <c r="F125" s="92">
        <f t="shared" si="10"/>
        <v>0</v>
      </c>
      <c r="G125" s="92">
        <f t="shared" si="11"/>
        <v>0</v>
      </c>
      <c r="H125" s="64"/>
      <c r="L125" s="64"/>
      <c r="M125" s="64"/>
    </row>
    <row r="126" spans="1:14" x14ac:dyDescent="0.25">
      <c r="A126" s="66" t="s">
        <v>260</v>
      </c>
      <c r="B126" s="83" t="s">
        <v>158</v>
      </c>
      <c r="C126" s="66">
        <v>0</v>
      </c>
      <c r="D126" s="153">
        <v>0</v>
      </c>
      <c r="E126" s="83"/>
      <c r="F126" s="92">
        <f>IF($C$127=0,"",IF(C126="[for completion]","",C126/$C$127))</f>
        <v>0</v>
      </c>
      <c r="G126" s="92">
        <f>IF($D$127=0,"",IF(D126="[for completion]","",D126/$D$127))</f>
        <v>0</v>
      </c>
      <c r="H126" s="64"/>
      <c r="L126" s="64"/>
      <c r="M126" s="64"/>
    </row>
    <row r="127" spans="1:14" x14ac:dyDescent="0.25">
      <c r="A127" s="66" t="s">
        <v>261</v>
      </c>
      <c r="B127" s="100" t="s">
        <v>160</v>
      </c>
      <c r="C127" s="153">
        <f>SUM(C112:C126)</f>
        <v>2526.1205160099985</v>
      </c>
      <c r="D127" s="153">
        <f>SUM(D112:D126)</f>
        <v>2526.1205160099985</v>
      </c>
      <c r="E127" s="83"/>
      <c r="F127" s="103">
        <f>SUM(F112:F126)</f>
        <v>1</v>
      </c>
      <c r="G127" s="103">
        <f>SUM(G112:G126)</f>
        <v>1</v>
      </c>
      <c r="H127" s="64"/>
      <c r="L127" s="64"/>
      <c r="M127" s="64"/>
    </row>
    <row r="128" spans="1:14" hidden="1" outlineLevel="1" x14ac:dyDescent="0.25">
      <c r="A128" s="66" t="s">
        <v>262</v>
      </c>
      <c r="B128" s="95" t="s">
        <v>162</v>
      </c>
      <c r="E128" s="83"/>
      <c r="F128" s="92">
        <f t="shared" ref="F128:F136" si="12">IF($C$127=0,"",IF(C128="[for completion]","",C128/$C$127))</f>
        <v>0</v>
      </c>
      <c r="G128" s="92">
        <f t="shared" ref="G128:G136" si="13">IF($D$127=0,"",IF(D128="[for completion]","",D128/$D$127))</f>
        <v>0</v>
      </c>
      <c r="H128" s="64"/>
      <c r="L128" s="64"/>
      <c r="M128" s="64"/>
    </row>
    <row r="129" spans="1:14" hidden="1" outlineLevel="1" x14ac:dyDescent="0.25">
      <c r="A129" s="66" t="s">
        <v>263</v>
      </c>
      <c r="B129" s="95" t="s">
        <v>162</v>
      </c>
      <c r="E129" s="83"/>
      <c r="F129" s="92">
        <f t="shared" si="12"/>
        <v>0</v>
      </c>
      <c r="G129" s="92">
        <f t="shared" si="13"/>
        <v>0</v>
      </c>
      <c r="H129" s="64"/>
      <c r="L129" s="64"/>
      <c r="M129" s="64"/>
    </row>
    <row r="130" spans="1:14" hidden="1" outlineLevel="1" x14ac:dyDescent="0.25">
      <c r="A130" s="66" t="s">
        <v>264</v>
      </c>
      <c r="B130" s="95" t="s">
        <v>162</v>
      </c>
      <c r="E130" s="83"/>
      <c r="F130" s="92">
        <f t="shared" si="12"/>
        <v>0</v>
      </c>
      <c r="G130" s="92">
        <f t="shared" si="13"/>
        <v>0</v>
      </c>
      <c r="H130" s="64"/>
      <c r="L130" s="64"/>
      <c r="M130" s="64"/>
    </row>
    <row r="131" spans="1:14" hidden="1" outlineLevel="1" x14ac:dyDescent="0.25">
      <c r="A131" s="66" t="s">
        <v>265</v>
      </c>
      <c r="B131" s="95" t="s">
        <v>162</v>
      </c>
      <c r="E131" s="83"/>
      <c r="F131" s="92">
        <f t="shared" si="12"/>
        <v>0</v>
      </c>
      <c r="G131" s="92">
        <f t="shared" si="13"/>
        <v>0</v>
      </c>
      <c r="H131" s="64"/>
      <c r="L131" s="64"/>
      <c r="M131" s="64"/>
    </row>
    <row r="132" spans="1:14" hidden="1" outlineLevel="1" x14ac:dyDescent="0.25">
      <c r="A132" s="66" t="s">
        <v>266</v>
      </c>
      <c r="B132" s="95" t="s">
        <v>162</v>
      </c>
      <c r="E132" s="83"/>
      <c r="F132" s="92">
        <f t="shared" si="12"/>
        <v>0</v>
      </c>
      <c r="G132" s="92">
        <f t="shared" si="13"/>
        <v>0</v>
      </c>
      <c r="H132" s="64"/>
      <c r="L132" s="64"/>
      <c r="M132" s="64"/>
    </row>
    <row r="133" spans="1:14" hidden="1" outlineLevel="1" x14ac:dyDescent="0.25">
      <c r="A133" s="66" t="s">
        <v>267</v>
      </c>
      <c r="B133" s="95" t="s">
        <v>162</v>
      </c>
      <c r="E133" s="83"/>
      <c r="F133" s="92">
        <f t="shared" si="12"/>
        <v>0</v>
      </c>
      <c r="G133" s="92">
        <f t="shared" si="13"/>
        <v>0</v>
      </c>
      <c r="H133" s="64"/>
      <c r="L133" s="64"/>
      <c r="M133" s="64"/>
    </row>
    <row r="134" spans="1:14" hidden="1" outlineLevel="1" x14ac:dyDescent="0.25">
      <c r="A134" s="66" t="s">
        <v>268</v>
      </c>
      <c r="B134" s="95" t="s">
        <v>162</v>
      </c>
      <c r="E134" s="83"/>
      <c r="F134" s="92">
        <f t="shared" si="12"/>
        <v>0</v>
      </c>
      <c r="G134" s="92">
        <f t="shared" si="13"/>
        <v>0</v>
      </c>
      <c r="H134" s="64"/>
      <c r="L134" s="64"/>
      <c r="M134" s="64"/>
    </row>
    <row r="135" spans="1:14" hidden="1" outlineLevel="1" x14ac:dyDescent="0.25">
      <c r="A135" s="66" t="s">
        <v>269</v>
      </c>
      <c r="B135" s="95" t="s">
        <v>162</v>
      </c>
      <c r="E135" s="83"/>
      <c r="F135" s="92">
        <f t="shared" si="12"/>
        <v>0</v>
      </c>
      <c r="G135" s="92">
        <f t="shared" si="13"/>
        <v>0</v>
      </c>
      <c r="H135" s="64"/>
      <c r="L135" s="64"/>
      <c r="M135" s="64"/>
    </row>
    <row r="136" spans="1:14" hidden="1" outlineLevel="1" x14ac:dyDescent="0.25">
      <c r="A136" s="66" t="s">
        <v>270</v>
      </c>
      <c r="B136" s="95" t="s">
        <v>162</v>
      </c>
      <c r="C136" s="96"/>
      <c r="D136" s="96"/>
      <c r="E136" s="96"/>
      <c r="F136" s="92">
        <f t="shared" si="12"/>
        <v>0</v>
      </c>
      <c r="G136" s="92">
        <f t="shared" si="13"/>
        <v>0</v>
      </c>
      <c r="H136" s="64"/>
      <c r="L136" s="64"/>
      <c r="M136" s="64"/>
    </row>
    <row r="137" spans="1:14" ht="15" customHeight="1" collapsed="1" x14ac:dyDescent="0.25">
      <c r="A137" s="85"/>
      <c r="B137" s="86" t="s">
        <v>271</v>
      </c>
      <c r="C137" s="88" t="s">
        <v>228</v>
      </c>
      <c r="D137" s="88" t="s">
        <v>229</v>
      </c>
      <c r="E137" s="87"/>
      <c r="F137" s="88" t="s">
        <v>230</v>
      </c>
      <c r="G137" s="88" t="s">
        <v>231</v>
      </c>
      <c r="H137" s="64"/>
      <c r="L137" s="64"/>
      <c r="M137" s="64"/>
    </row>
    <row r="138" spans="1:14" s="102" customFormat="1" x14ac:dyDescent="0.25">
      <c r="A138" s="66" t="s">
        <v>272</v>
      </c>
      <c r="B138" s="83" t="s">
        <v>233</v>
      </c>
      <c r="C138" s="153">
        <v>0</v>
      </c>
      <c r="D138" s="66">
        <v>0</v>
      </c>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273</v>
      </c>
      <c r="B139" s="83" t="s">
        <v>235</v>
      </c>
      <c r="C139" s="66">
        <v>0</v>
      </c>
      <c r="D139" s="66">
        <v>0</v>
      </c>
      <c r="E139" s="92"/>
      <c r="F139" s="92">
        <f t="shared" ref="F139:F152" si="14">IF($C$153=0,"",IF(C139="[for completion]","",C139/$C$153))</f>
        <v>0</v>
      </c>
      <c r="G139" s="92">
        <f t="shared" ref="G139:G152" si="15">IF($D$153=0,"",IF(D139="[for completion]","",D139/$D$153))</f>
        <v>0</v>
      </c>
      <c r="H139" s="64"/>
      <c r="I139" s="66"/>
      <c r="J139" s="66"/>
      <c r="K139" s="66"/>
      <c r="L139" s="64"/>
      <c r="M139" s="64"/>
      <c r="N139" s="64"/>
    </row>
    <row r="140" spans="1:14" s="102" customFormat="1" x14ac:dyDescent="0.25">
      <c r="A140" s="66" t="s">
        <v>274</v>
      </c>
      <c r="B140" s="83" t="s">
        <v>237</v>
      </c>
      <c r="C140" s="66">
        <v>0</v>
      </c>
      <c r="D140" s="66">
        <v>0</v>
      </c>
      <c r="E140" s="92"/>
      <c r="F140" s="92">
        <f t="shared" si="14"/>
        <v>0</v>
      </c>
      <c r="G140" s="92">
        <f t="shared" si="15"/>
        <v>0</v>
      </c>
      <c r="H140" s="64"/>
      <c r="I140" s="66"/>
      <c r="J140" s="66"/>
      <c r="K140" s="66"/>
      <c r="L140" s="64"/>
      <c r="M140" s="64"/>
      <c r="N140" s="64"/>
    </row>
    <row r="141" spans="1:14" s="102" customFormat="1" x14ac:dyDescent="0.25">
      <c r="A141" s="66" t="s">
        <v>275</v>
      </c>
      <c r="B141" s="83" t="s">
        <v>239</v>
      </c>
      <c r="C141" s="66">
        <v>0</v>
      </c>
      <c r="D141" s="66">
        <v>0</v>
      </c>
      <c r="E141" s="92"/>
      <c r="F141" s="92">
        <f t="shared" si="14"/>
        <v>0</v>
      </c>
      <c r="G141" s="92">
        <f t="shared" si="15"/>
        <v>0</v>
      </c>
      <c r="H141" s="64"/>
      <c r="I141" s="66"/>
      <c r="J141" s="66"/>
      <c r="K141" s="66"/>
      <c r="L141" s="64"/>
      <c r="M141" s="64"/>
      <c r="N141" s="64"/>
    </row>
    <row r="142" spans="1:14" s="102" customFormat="1" x14ac:dyDescent="0.25">
      <c r="A142" s="66" t="s">
        <v>276</v>
      </c>
      <c r="B142" s="83" t="s">
        <v>241</v>
      </c>
      <c r="C142" s="66">
        <v>0</v>
      </c>
      <c r="D142" s="66">
        <v>0</v>
      </c>
      <c r="E142" s="92"/>
      <c r="F142" s="92">
        <f t="shared" si="14"/>
        <v>0</v>
      </c>
      <c r="G142" s="92">
        <f t="shared" si="15"/>
        <v>0</v>
      </c>
      <c r="H142" s="64"/>
      <c r="I142" s="66"/>
      <c r="J142" s="66"/>
      <c r="K142" s="66"/>
      <c r="L142" s="64"/>
      <c r="M142" s="64"/>
      <c r="N142" s="64"/>
    </row>
    <row r="143" spans="1:14" s="102" customFormat="1" x14ac:dyDescent="0.25">
      <c r="A143" s="66" t="s">
        <v>277</v>
      </c>
      <c r="B143" s="83" t="s">
        <v>243</v>
      </c>
      <c r="C143" s="66">
        <v>0</v>
      </c>
      <c r="D143" s="66">
        <v>0</v>
      </c>
      <c r="E143" s="83"/>
      <c r="F143" s="92">
        <f t="shared" si="14"/>
        <v>0</v>
      </c>
      <c r="G143" s="92">
        <f t="shared" si="15"/>
        <v>0</v>
      </c>
      <c r="H143" s="64"/>
      <c r="I143" s="66"/>
      <c r="J143" s="66"/>
      <c r="K143" s="66"/>
      <c r="L143" s="64"/>
      <c r="M143" s="64"/>
      <c r="N143" s="64"/>
    </row>
    <row r="144" spans="1:14" x14ac:dyDescent="0.25">
      <c r="A144" s="66" t="s">
        <v>278</v>
      </c>
      <c r="B144" s="83" t="s">
        <v>245</v>
      </c>
      <c r="C144" s="66">
        <v>0</v>
      </c>
      <c r="D144" s="66">
        <v>0</v>
      </c>
      <c r="E144" s="83"/>
      <c r="F144" s="92">
        <f t="shared" si="14"/>
        <v>0</v>
      </c>
      <c r="G144" s="92">
        <f t="shared" si="15"/>
        <v>0</v>
      </c>
      <c r="H144" s="64"/>
      <c r="L144" s="64"/>
      <c r="M144" s="64"/>
    </row>
    <row r="145" spans="1:13" x14ac:dyDescent="0.25">
      <c r="A145" s="66" t="s">
        <v>279</v>
      </c>
      <c r="B145" s="83" t="s">
        <v>247</v>
      </c>
      <c r="C145" s="66">
        <v>0</v>
      </c>
      <c r="D145" s="66">
        <v>0</v>
      </c>
      <c r="E145" s="83"/>
      <c r="F145" s="92">
        <f t="shared" si="14"/>
        <v>0</v>
      </c>
      <c r="G145" s="92">
        <f t="shared" si="15"/>
        <v>0</v>
      </c>
      <c r="H145" s="64"/>
      <c r="L145" s="64"/>
      <c r="M145" s="64"/>
    </row>
    <row r="146" spans="1:13" x14ac:dyDescent="0.25">
      <c r="A146" s="66" t="s">
        <v>280</v>
      </c>
      <c r="B146" s="83" t="s">
        <v>249</v>
      </c>
      <c r="C146" s="66">
        <v>0</v>
      </c>
      <c r="D146" s="66">
        <v>0</v>
      </c>
      <c r="E146" s="83"/>
      <c r="F146" s="92">
        <f t="shared" si="14"/>
        <v>0</v>
      </c>
      <c r="G146" s="92">
        <f t="shared" si="15"/>
        <v>0</v>
      </c>
      <c r="H146" s="64"/>
      <c r="L146" s="64"/>
      <c r="M146" s="64"/>
    </row>
    <row r="147" spans="1:13" x14ac:dyDescent="0.25">
      <c r="A147" s="66" t="s">
        <v>281</v>
      </c>
      <c r="B147" s="83" t="s">
        <v>251</v>
      </c>
      <c r="C147" s="66">
        <v>0</v>
      </c>
      <c r="D147" s="66">
        <v>0</v>
      </c>
      <c r="E147" s="83"/>
      <c r="F147" s="92">
        <f t="shared" si="14"/>
        <v>0</v>
      </c>
      <c r="G147" s="92">
        <f t="shared" si="15"/>
        <v>0</v>
      </c>
      <c r="H147" s="64"/>
      <c r="L147" s="64"/>
      <c r="M147" s="64"/>
    </row>
    <row r="148" spans="1:13" x14ac:dyDescent="0.25">
      <c r="A148" s="66" t="s">
        <v>282</v>
      </c>
      <c r="B148" s="83" t="s">
        <v>253</v>
      </c>
      <c r="C148" s="66">
        <v>0</v>
      </c>
      <c r="D148" s="66">
        <v>0</v>
      </c>
      <c r="E148" s="83"/>
      <c r="F148" s="92">
        <f t="shared" si="14"/>
        <v>0</v>
      </c>
      <c r="G148" s="92">
        <f t="shared" si="15"/>
        <v>0</v>
      </c>
      <c r="H148" s="64"/>
      <c r="L148" s="64"/>
      <c r="M148" s="64"/>
    </row>
    <row r="149" spans="1:13" x14ac:dyDescent="0.25">
      <c r="A149" s="66" t="s">
        <v>283</v>
      </c>
      <c r="B149" s="83" t="s">
        <v>255</v>
      </c>
      <c r="C149" s="66">
        <v>0</v>
      </c>
      <c r="D149" s="66">
        <v>0</v>
      </c>
      <c r="E149" s="83"/>
      <c r="F149" s="92">
        <f t="shared" si="14"/>
        <v>0</v>
      </c>
      <c r="G149" s="92">
        <f t="shared" si="15"/>
        <v>0</v>
      </c>
      <c r="H149" s="64"/>
      <c r="L149" s="64"/>
      <c r="M149" s="64"/>
    </row>
    <row r="150" spans="1:13" x14ac:dyDescent="0.25">
      <c r="A150" s="66" t="s">
        <v>284</v>
      </c>
      <c r="B150" s="83" t="s">
        <v>257</v>
      </c>
      <c r="C150" s="153">
        <v>1750</v>
      </c>
      <c r="D150" s="153">
        <v>1750</v>
      </c>
      <c r="E150" s="83"/>
      <c r="F150" s="92">
        <f t="shared" si="14"/>
        <v>1</v>
      </c>
      <c r="G150" s="92">
        <f t="shared" si="15"/>
        <v>1</v>
      </c>
      <c r="H150" s="64"/>
      <c r="L150" s="64"/>
      <c r="M150" s="64"/>
    </row>
    <row r="151" spans="1:13" x14ac:dyDescent="0.25">
      <c r="A151" s="66" t="s">
        <v>285</v>
      </c>
      <c r="B151" s="83" t="s">
        <v>259</v>
      </c>
      <c r="C151" s="66">
        <v>0</v>
      </c>
      <c r="D151" s="66">
        <v>0</v>
      </c>
      <c r="E151" s="83"/>
      <c r="F151" s="92">
        <f t="shared" si="14"/>
        <v>0</v>
      </c>
      <c r="G151" s="92">
        <f t="shared" si="15"/>
        <v>0</v>
      </c>
      <c r="H151" s="64"/>
      <c r="L151" s="64"/>
      <c r="M151" s="64"/>
    </row>
    <row r="152" spans="1:13" x14ac:dyDescent="0.25">
      <c r="A152" s="66" t="s">
        <v>286</v>
      </c>
      <c r="B152" s="83" t="s">
        <v>158</v>
      </c>
      <c r="C152" s="66">
        <v>0</v>
      </c>
      <c r="D152" s="66">
        <v>0</v>
      </c>
      <c r="E152" s="83"/>
      <c r="F152" s="92">
        <f t="shared" si="14"/>
        <v>0</v>
      </c>
      <c r="G152" s="92">
        <f t="shared" si="15"/>
        <v>0</v>
      </c>
      <c r="H152" s="64"/>
      <c r="L152" s="64"/>
      <c r="M152" s="64"/>
    </row>
    <row r="153" spans="1:13" x14ac:dyDescent="0.25">
      <c r="A153" s="66" t="s">
        <v>287</v>
      </c>
      <c r="B153" s="100" t="s">
        <v>160</v>
      </c>
      <c r="C153" s="153">
        <f>SUM(C138:C152)</f>
        <v>1750</v>
      </c>
      <c r="D153" s="153">
        <f>SUM(D138:D152)</f>
        <v>1750</v>
      </c>
      <c r="E153" s="83"/>
      <c r="F153" s="103">
        <f>SUM(F138:F152)</f>
        <v>1</v>
      </c>
      <c r="G153" s="103">
        <f>SUM(G138:G152)</f>
        <v>1</v>
      </c>
      <c r="H153" s="64"/>
      <c r="L153" s="64"/>
      <c r="M153" s="64"/>
    </row>
    <row r="154" spans="1:13" hidden="1" outlineLevel="1" x14ac:dyDescent="0.25">
      <c r="A154" s="66" t="s">
        <v>288</v>
      </c>
      <c r="B154" s="95" t="s">
        <v>162</v>
      </c>
      <c r="E154" s="83"/>
      <c r="F154" s="92">
        <f t="shared" ref="F154:F162" si="16">IF($C$153=0,"",IF(C154="[for completion]","",C154/$C$153))</f>
        <v>0</v>
      </c>
      <c r="G154" s="92">
        <f t="shared" ref="G154:G162" si="17">IF($D$153=0,"",IF(D154="[for completion]","",D154/$D$153))</f>
        <v>0</v>
      </c>
      <c r="H154" s="64"/>
      <c r="L154" s="64"/>
      <c r="M154" s="64"/>
    </row>
    <row r="155" spans="1:13" hidden="1" outlineLevel="1" x14ac:dyDescent="0.25">
      <c r="A155" s="66" t="s">
        <v>289</v>
      </c>
      <c r="B155" s="95" t="s">
        <v>162</v>
      </c>
      <c r="E155" s="83"/>
      <c r="F155" s="92">
        <f t="shared" si="16"/>
        <v>0</v>
      </c>
      <c r="G155" s="92">
        <f t="shared" si="17"/>
        <v>0</v>
      </c>
      <c r="H155" s="64"/>
      <c r="L155" s="64"/>
      <c r="M155" s="64"/>
    </row>
    <row r="156" spans="1:13" hidden="1" outlineLevel="1" x14ac:dyDescent="0.25">
      <c r="A156" s="66" t="s">
        <v>290</v>
      </c>
      <c r="B156" s="95" t="s">
        <v>162</v>
      </c>
      <c r="E156" s="83"/>
      <c r="F156" s="92">
        <f t="shared" si="16"/>
        <v>0</v>
      </c>
      <c r="G156" s="92">
        <f t="shared" si="17"/>
        <v>0</v>
      </c>
      <c r="H156" s="64"/>
      <c r="L156" s="64"/>
      <c r="M156" s="64"/>
    </row>
    <row r="157" spans="1:13" hidden="1" outlineLevel="1" x14ac:dyDescent="0.25">
      <c r="A157" s="66" t="s">
        <v>291</v>
      </c>
      <c r="B157" s="95" t="s">
        <v>162</v>
      </c>
      <c r="E157" s="83"/>
      <c r="F157" s="92">
        <f t="shared" si="16"/>
        <v>0</v>
      </c>
      <c r="G157" s="92">
        <f t="shared" si="17"/>
        <v>0</v>
      </c>
      <c r="H157" s="64"/>
      <c r="L157" s="64"/>
      <c r="M157" s="64"/>
    </row>
    <row r="158" spans="1:13" hidden="1" outlineLevel="1" x14ac:dyDescent="0.25">
      <c r="A158" s="66" t="s">
        <v>292</v>
      </c>
      <c r="B158" s="95" t="s">
        <v>162</v>
      </c>
      <c r="E158" s="83"/>
      <c r="F158" s="92">
        <f t="shared" si="16"/>
        <v>0</v>
      </c>
      <c r="G158" s="92">
        <f t="shared" si="17"/>
        <v>0</v>
      </c>
      <c r="H158" s="64"/>
      <c r="L158" s="64"/>
      <c r="M158" s="64"/>
    </row>
    <row r="159" spans="1:13" hidden="1" outlineLevel="1" x14ac:dyDescent="0.25">
      <c r="A159" s="66" t="s">
        <v>293</v>
      </c>
      <c r="B159" s="95" t="s">
        <v>162</v>
      </c>
      <c r="E159" s="83"/>
      <c r="F159" s="92">
        <f t="shared" si="16"/>
        <v>0</v>
      </c>
      <c r="G159" s="92">
        <f t="shared" si="17"/>
        <v>0</v>
      </c>
      <c r="H159" s="64"/>
      <c r="L159" s="64"/>
      <c r="M159" s="64"/>
    </row>
    <row r="160" spans="1:13" hidden="1" outlineLevel="1" x14ac:dyDescent="0.25">
      <c r="A160" s="66" t="s">
        <v>294</v>
      </c>
      <c r="B160" s="95" t="s">
        <v>162</v>
      </c>
      <c r="E160" s="83"/>
      <c r="F160" s="92">
        <f t="shared" si="16"/>
        <v>0</v>
      </c>
      <c r="G160" s="92">
        <f t="shared" si="17"/>
        <v>0</v>
      </c>
      <c r="H160" s="64"/>
      <c r="L160" s="64"/>
      <c r="M160" s="64"/>
    </row>
    <row r="161" spans="1:13" hidden="1" outlineLevel="1" x14ac:dyDescent="0.25">
      <c r="A161" s="66" t="s">
        <v>295</v>
      </c>
      <c r="B161" s="95" t="s">
        <v>162</v>
      </c>
      <c r="E161" s="83"/>
      <c r="F161" s="92">
        <f t="shared" si="16"/>
        <v>0</v>
      </c>
      <c r="G161" s="92">
        <f t="shared" si="17"/>
        <v>0</v>
      </c>
      <c r="H161" s="64"/>
      <c r="L161" s="64"/>
      <c r="M161" s="64"/>
    </row>
    <row r="162" spans="1:13" hidden="1" outlineLevel="1" x14ac:dyDescent="0.25">
      <c r="A162" s="66" t="s">
        <v>296</v>
      </c>
      <c r="B162" s="95" t="s">
        <v>162</v>
      </c>
      <c r="C162" s="96"/>
      <c r="D162" s="96"/>
      <c r="E162" s="96"/>
      <c r="F162" s="92">
        <f t="shared" si="16"/>
        <v>0</v>
      </c>
      <c r="G162" s="92">
        <f t="shared" si="17"/>
        <v>0</v>
      </c>
      <c r="H162" s="64"/>
      <c r="L162" s="64"/>
      <c r="M162" s="64"/>
    </row>
    <row r="163" spans="1:13" ht="15" customHeight="1" collapsed="1" x14ac:dyDescent="0.25">
      <c r="A163" s="85"/>
      <c r="B163" s="86" t="s">
        <v>297</v>
      </c>
      <c r="C163" s="146" t="s">
        <v>228</v>
      </c>
      <c r="D163" s="146" t="s">
        <v>229</v>
      </c>
      <c r="E163" s="87"/>
      <c r="F163" s="146" t="s">
        <v>230</v>
      </c>
      <c r="G163" s="146" t="s">
        <v>231</v>
      </c>
      <c r="H163" s="64"/>
      <c r="L163" s="64"/>
      <c r="M163" s="64"/>
    </row>
    <row r="164" spans="1:13" x14ac:dyDescent="0.25">
      <c r="A164" s="66" t="s">
        <v>299</v>
      </c>
      <c r="B164" s="64" t="s">
        <v>300</v>
      </c>
      <c r="C164" s="153">
        <v>0</v>
      </c>
      <c r="D164" s="153">
        <v>0</v>
      </c>
      <c r="E164" s="104"/>
      <c r="F164" s="161">
        <f>IF($C$167=0,"",IF(C164="[for completion]","",C164/$C$167))</f>
        <v>0</v>
      </c>
      <c r="G164" s="161">
        <f>IF($D$167=0,"",IF(D164="[for completion]","",D164/$D$167))</f>
        <v>0</v>
      </c>
      <c r="H164" s="64"/>
      <c r="L164" s="64"/>
      <c r="M164" s="64"/>
    </row>
    <row r="165" spans="1:13" x14ac:dyDescent="0.25">
      <c r="A165" s="66" t="s">
        <v>301</v>
      </c>
      <c r="B165" s="64" t="s">
        <v>302</v>
      </c>
      <c r="C165" s="153">
        <v>1750</v>
      </c>
      <c r="D165" s="153">
        <v>1750</v>
      </c>
      <c r="E165" s="104"/>
      <c r="F165" s="161">
        <f>IF($C$167=0,"",IF(C165="[for completion]","",C165/$C$167))</f>
        <v>1</v>
      </c>
      <c r="G165" s="161">
        <f>IF($D$167=0,"",IF(D165="[for completion]","",D165/$D$167))</f>
        <v>1</v>
      </c>
      <c r="H165" s="64"/>
      <c r="L165" s="64"/>
      <c r="M165" s="64"/>
    </row>
    <row r="166" spans="1:13" x14ac:dyDescent="0.25">
      <c r="A166" s="66" t="s">
        <v>303</v>
      </c>
      <c r="B166" s="64" t="s">
        <v>158</v>
      </c>
      <c r="C166" s="148"/>
      <c r="D166" s="148"/>
      <c r="E166" s="104"/>
      <c r="F166" s="161">
        <f>IF($C$167=0,"",IF(C166="[for completion]","",C166/$C$167))</f>
        <v>0</v>
      </c>
      <c r="G166" s="161">
        <f>IF($D$167=0,"",IF(D166="[for completion]","",D166/$D$167))</f>
        <v>0</v>
      </c>
      <c r="H166" s="64"/>
      <c r="L166" s="64"/>
      <c r="M166" s="64"/>
    </row>
    <row r="167" spans="1:13" x14ac:dyDescent="0.25">
      <c r="A167" s="66" t="s">
        <v>304</v>
      </c>
      <c r="B167" s="105" t="s">
        <v>160</v>
      </c>
      <c r="C167" s="64">
        <f>SUM(C164:C166)</f>
        <v>1750</v>
      </c>
      <c r="D167" s="64">
        <f>SUM(D164:D166)</f>
        <v>1750</v>
      </c>
      <c r="E167" s="104"/>
      <c r="F167" s="161">
        <f>SUM(F164:F166)</f>
        <v>1</v>
      </c>
      <c r="G167" s="161">
        <f>SUM(G164:G166)</f>
        <v>1</v>
      </c>
      <c r="H167" s="64"/>
      <c r="L167" s="64"/>
      <c r="M167" s="64"/>
    </row>
    <row r="168" spans="1:13" hidden="1" outlineLevel="1" x14ac:dyDescent="0.25">
      <c r="A168" s="66" t="s">
        <v>305</v>
      </c>
      <c r="B168" s="105"/>
      <c r="C168" s="64"/>
      <c r="D168" s="64"/>
      <c r="E168" s="104"/>
      <c r="F168" s="104"/>
      <c r="G168" s="62"/>
      <c r="H168" s="64"/>
      <c r="L168" s="64"/>
      <c r="M168" s="64"/>
    </row>
    <row r="169" spans="1:13" hidden="1" outlineLevel="1" x14ac:dyDescent="0.25">
      <c r="A169" s="66" t="s">
        <v>306</v>
      </c>
      <c r="B169" s="105"/>
      <c r="C169" s="64"/>
      <c r="D169" s="64"/>
      <c r="E169" s="104"/>
      <c r="F169" s="104"/>
      <c r="G169" s="62"/>
      <c r="H169" s="64"/>
      <c r="L169" s="64"/>
      <c r="M169" s="64"/>
    </row>
    <row r="170" spans="1:13" hidden="1" outlineLevel="1" x14ac:dyDescent="0.25">
      <c r="A170" s="66" t="s">
        <v>307</v>
      </c>
      <c r="B170" s="105"/>
      <c r="C170" s="64"/>
      <c r="D170" s="64"/>
      <c r="E170" s="104"/>
      <c r="F170" s="104"/>
      <c r="G170" s="62"/>
      <c r="H170" s="64"/>
      <c r="L170" s="64"/>
      <c r="M170" s="64"/>
    </row>
    <row r="171" spans="1:13" hidden="1" outlineLevel="1" x14ac:dyDescent="0.25">
      <c r="A171" s="66" t="s">
        <v>308</v>
      </c>
      <c r="B171" s="105"/>
      <c r="C171" s="64"/>
      <c r="D171" s="64"/>
      <c r="E171" s="104"/>
      <c r="F171" s="104"/>
      <c r="G171" s="62"/>
      <c r="H171" s="64"/>
      <c r="L171" s="64"/>
      <c r="M171" s="64"/>
    </row>
    <row r="172" spans="1:13" hidden="1" outlineLevel="1" x14ac:dyDescent="0.25">
      <c r="A172" s="66" t="s">
        <v>309</v>
      </c>
      <c r="B172" s="105"/>
      <c r="C172" s="64"/>
      <c r="D172" s="64"/>
      <c r="E172" s="104"/>
      <c r="F172" s="104"/>
      <c r="G172" s="62"/>
      <c r="H172" s="64"/>
      <c r="L172" s="64"/>
      <c r="M172" s="64"/>
    </row>
    <row r="173" spans="1:13" ht="15" customHeight="1" collapsed="1" x14ac:dyDescent="0.25">
      <c r="A173" s="85"/>
      <c r="B173" s="86" t="s">
        <v>310</v>
      </c>
      <c r="C173" s="85" t="s">
        <v>126</v>
      </c>
      <c r="D173" s="85"/>
      <c r="E173" s="87"/>
      <c r="F173" s="88" t="s">
        <v>311</v>
      </c>
      <c r="G173" s="88"/>
      <c r="H173" s="64"/>
      <c r="L173" s="64"/>
      <c r="M173" s="64"/>
    </row>
    <row r="174" spans="1:13" ht="15" customHeight="1" x14ac:dyDescent="0.25">
      <c r="A174" s="66" t="s">
        <v>312</v>
      </c>
      <c r="B174" s="83" t="s">
        <v>313</v>
      </c>
      <c r="C174" s="66">
        <v>0</v>
      </c>
      <c r="D174" s="80"/>
      <c r="E174" s="72"/>
      <c r="F174" s="92" t="str">
        <f>IF($C$179=0,"",IF(C174="[for completion]","",C174/$C$179))</f>
        <v/>
      </c>
      <c r="G174" s="92"/>
      <c r="H174" s="64"/>
      <c r="L174" s="64"/>
      <c r="M174" s="64"/>
    </row>
    <row r="175" spans="1:13" ht="30.75" customHeight="1" x14ac:dyDescent="0.25">
      <c r="A175" s="66" t="s">
        <v>9</v>
      </c>
      <c r="B175" s="83" t="s">
        <v>1592</v>
      </c>
      <c r="C175" s="153">
        <v>0</v>
      </c>
      <c r="E175" s="94"/>
      <c r="F175" s="92" t="str">
        <f>IF($C$179=0,"",IF(C175="[for completion]","",C175/$C$179))</f>
        <v/>
      </c>
      <c r="G175" s="92"/>
      <c r="H175" s="64"/>
      <c r="L175" s="64"/>
      <c r="M175" s="64"/>
    </row>
    <row r="176" spans="1:13" x14ac:dyDescent="0.25">
      <c r="A176" s="66" t="s">
        <v>314</v>
      </c>
      <c r="B176" s="83" t="s">
        <v>315</v>
      </c>
      <c r="C176" s="66">
        <v>0</v>
      </c>
      <c r="E176" s="94"/>
      <c r="F176" s="92"/>
      <c r="G176" s="92"/>
      <c r="H176" s="64"/>
      <c r="L176" s="64"/>
      <c r="M176" s="64"/>
    </row>
    <row r="177" spans="1:13" x14ac:dyDescent="0.25">
      <c r="A177" s="66" t="s">
        <v>316</v>
      </c>
      <c r="B177" s="83" t="s">
        <v>317</v>
      </c>
      <c r="C177" s="66">
        <v>0</v>
      </c>
      <c r="E177" s="94"/>
      <c r="F177" s="92" t="str">
        <f t="shared" ref="F177:F187" si="18">IF($C$179=0,"",IF(C177="[for completion]","",C177/$C$179))</f>
        <v/>
      </c>
      <c r="G177" s="92"/>
      <c r="H177" s="64"/>
      <c r="L177" s="64"/>
      <c r="M177" s="64"/>
    </row>
    <row r="178" spans="1:13" x14ac:dyDescent="0.25">
      <c r="A178" s="66" t="s">
        <v>318</v>
      </c>
      <c r="B178" s="83" t="s">
        <v>158</v>
      </c>
      <c r="C178" s="66">
        <v>0</v>
      </c>
      <c r="E178" s="94"/>
      <c r="F178" s="92" t="str">
        <f t="shared" si="18"/>
        <v/>
      </c>
      <c r="G178" s="92"/>
      <c r="H178" s="64"/>
      <c r="L178" s="64"/>
      <c r="M178" s="64"/>
    </row>
    <row r="179" spans="1:13" x14ac:dyDescent="0.25">
      <c r="A179" s="66" t="s">
        <v>10</v>
      </c>
      <c r="B179" s="100" t="s">
        <v>160</v>
      </c>
      <c r="C179" s="83">
        <f>SUM(C174:C178)</f>
        <v>0</v>
      </c>
      <c r="E179" s="94"/>
      <c r="F179" s="94">
        <f>SUM(F174:F178)</f>
        <v>0</v>
      </c>
      <c r="G179" s="92"/>
      <c r="H179" s="64"/>
      <c r="L179" s="64"/>
      <c r="M179" s="64"/>
    </row>
    <row r="180" spans="1:13" hidden="1" outlineLevel="1" x14ac:dyDescent="0.25">
      <c r="A180" s="66" t="s">
        <v>319</v>
      </c>
      <c r="B180" s="106" t="s">
        <v>320</v>
      </c>
      <c r="E180" s="94"/>
      <c r="F180" s="92" t="str">
        <f t="shared" si="18"/>
        <v/>
      </c>
      <c r="G180" s="92"/>
      <c r="H180" s="64"/>
      <c r="L180" s="64"/>
      <c r="M180" s="64"/>
    </row>
    <row r="181" spans="1:13" s="106" customFormat="1" ht="30" hidden="1" outlineLevel="1" x14ac:dyDescent="0.25">
      <c r="A181" s="66" t="s">
        <v>321</v>
      </c>
      <c r="B181" s="106" t="s">
        <v>322</v>
      </c>
      <c r="F181" s="92" t="str">
        <f t="shared" si="18"/>
        <v/>
      </c>
    </row>
    <row r="182" spans="1:13" ht="30" hidden="1" outlineLevel="1" x14ac:dyDescent="0.25">
      <c r="A182" s="66" t="s">
        <v>323</v>
      </c>
      <c r="B182" s="106" t="s">
        <v>324</v>
      </c>
      <c r="E182" s="94"/>
      <c r="F182" s="92" t="str">
        <f t="shared" si="18"/>
        <v/>
      </c>
      <c r="G182" s="92"/>
      <c r="H182" s="64"/>
      <c r="L182" s="64"/>
      <c r="M182" s="64"/>
    </row>
    <row r="183" spans="1:13" hidden="1" outlineLevel="1" x14ac:dyDescent="0.25">
      <c r="A183" s="66" t="s">
        <v>325</v>
      </c>
      <c r="B183" s="106" t="s">
        <v>326</v>
      </c>
      <c r="E183" s="94"/>
      <c r="F183" s="92" t="str">
        <f t="shared" si="18"/>
        <v/>
      </c>
      <c r="G183" s="92"/>
      <c r="H183" s="64"/>
      <c r="L183" s="64"/>
      <c r="M183" s="64"/>
    </row>
    <row r="184" spans="1:13" s="106" customFormat="1" ht="30" hidden="1" outlineLevel="1" x14ac:dyDescent="0.25">
      <c r="A184" s="66" t="s">
        <v>327</v>
      </c>
      <c r="B184" s="106" t="s">
        <v>328</v>
      </c>
      <c r="F184" s="92" t="str">
        <f t="shared" si="18"/>
        <v/>
      </c>
    </row>
    <row r="185" spans="1:13" ht="30" hidden="1" outlineLevel="1" x14ac:dyDescent="0.25">
      <c r="A185" s="66" t="s">
        <v>329</v>
      </c>
      <c r="B185" s="106" t="s">
        <v>330</v>
      </c>
      <c r="E185" s="94"/>
      <c r="F185" s="92" t="str">
        <f t="shared" si="18"/>
        <v/>
      </c>
      <c r="G185" s="92"/>
      <c r="H185" s="64"/>
      <c r="L185" s="64"/>
      <c r="M185" s="64"/>
    </row>
    <row r="186" spans="1:13" hidden="1" outlineLevel="1" x14ac:dyDescent="0.25">
      <c r="A186" s="66" t="s">
        <v>331</v>
      </c>
      <c r="B186" s="106" t="s">
        <v>332</v>
      </c>
      <c r="E186" s="94"/>
      <c r="F186" s="92" t="str">
        <f t="shared" si="18"/>
        <v/>
      </c>
      <c r="G186" s="92"/>
      <c r="H186" s="64"/>
      <c r="L186" s="64"/>
      <c r="M186" s="64"/>
    </row>
    <row r="187" spans="1:13" hidden="1" outlineLevel="1" x14ac:dyDescent="0.25">
      <c r="A187" s="66" t="s">
        <v>333</v>
      </c>
      <c r="B187" s="106" t="s">
        <v>334</v>
      </c>
      <c r="E187" s="94"/>
      <c r="F187" s="92" t="str">
        <f t="shared" si="18"/>
        <v/>
      </c>
      <c r="G187" s="92"/>
      <c r="H187" s="64"/>
      <c r="L187" s="64"/>
      <c r="M187" s="64"/>
    </row>
    <row r="188" spans="1:13" hidden="1" outlineLevel="1" x14ac:dyDescent="0.25">
      <c r="A188" s="66" t="s">
        <v>335</v>
      </c>
      <c r="B188" s="106"/>
      <c r="E188" s="94"/>
      <c r="F188" s="92"/>
      <c r="G188" s="92"/>
      <c r="H188" s="64"/>
      <c r="L188" s="64"/>
      <c r="M188" s="64"/>
    </row>
    <row r="189" spans="1:13" hidden="1" outlineLevel="1" x14ac:dyDescent="0.25">
      <c r="A189" s="66" t="s">
        <v>336</v>
      </c>
      <c r="B189" s="106"/>
      <c r="E189" s="94"/>
      <c r="F189" s="92"/>
      <c r="G189" s="92"/>
      <c r="H189" s="64"/>
      <c r="L189" s="64"/>
      <c r="M189" s="64"/>
    </row>
    <row r="190" spans="1:13" hidden="1" outlineLevel="1" x14ac:dyDescent="0.25">
      <c r="A190" s="66" t="s">
        <v>337</v>
      </c>
      <c r="B190" s="106"/>
      <c r="E190" s="94"/>
      <c r="F190" s="92"/>
      <c r="G190" s="92"/>
      <c r="H190" s="64"/>
      <c r="L190" s="64"/>
      <c r="M190" s="64"/>
    </row>
    <row r="191" spans="1:13" hidden="1" outlineLevel="1" x14ac:dyDescent="0.25">
      <c r="A191" s="66" t="s">
        <v>338</v>
      </c>
      <c r="B191" s="95"/>
      <c r="E191" s="94"/>
      <c r="F191" s="92" t="str">
        <f>IF($C$179=0,"",IF(C191="[for completion]","",C191/$C$179))</f>
        <v/>
      </c>
      <c r="G191" s="92"/>
      <c r="H191" s="64"/>
      <c r="L191" s="64"/>
      <c r="M191" s="64"/>
    </row>
    <row r="192" spans="1:13" ht="15" customHeight="1" collapsed="1" x14ac:dyDescent="0.25">
      <c r="A192" s="85"/>
      <c r="B192" s="86" t="s">
        <v>339</v>
      </c>
      <c r="C192" s="85" t="s">
        <v>126</v>
      </c>
      <c r="D192" s="85"/>
      <c r="E192" s="87"/>
      <c r="F192" s="88" t="s">
        <v>311</v>
      </c>
      <c r="G192" s="88"/>
      <c r="H192" s="64"/>
      <c r="L192" s="64"/>
      <c r="M192" s="64"/>
    </row>
    <row r="193" spans="1:13" x14ac:dyDescent="0.25">
      <c r="A193" s="66" t="s">
        <v>340</v>
      </c>
      <c r="B193" s="83" t="s">
        <v>341</v>
      </c>
      <c r="C193" s="66">
        <v>0</v>
      </c>
      <c r="E193" s="91"/>
      <c r="F193" s="92" t="str">
        <f t="shared" ref="F193:F206" si="19">IF($C$208=0,"",IF(C193="[for completion]","",C193/$C$208))</f>
        <v/>
      </c>
      <c r="G193" s="92"/>
      <c r="H193" s="64"/>
      <c r="L193" s="64"/>
      <c r="M193" s="64"/>
    </row>
    <row r="194" spans="1:13" x14ac:dyDescent="0.25">
      <c r="A194" s="66" t="s">
        <v>342</v>
      </c>
      <c r="B194" s="83" t="s">
        <v>343</v>
      </c>
      <c r="C194" s="66">
        <v>0</v>
      </c>
      <c r="E194" s="94"/>
      <c r="F194" s="92" t="str">
        <f t="shared" si="19"/>
        <v/>
      </c>
      <c r="G194" s="94"/>
      <c r="H194" s="64"/>
      <c r="L194" s="64"/>
      <c r="M194" s="64"/>
    </row>
    <row r="195" spans="1:13" x14ac:dyDescent="0.25">
      <c r="A195" s="66" t="s">
        <v>344</v>
      </c>
      <c r="B195" s="83" t="s">
        <v>345</v>
      </c>
      <c r="C195" s="66">
        <v>0</v>
      </c>
      <c r="E195" s="94"/>
      <c r="F195" s="92" t="str">
        <f t="shared" si="19"/>
        <v/>
      </c>
      <c r="G195" s="94"/>
      <c r="H195" s="64"/>
      <c r="L195" s="64"/>
      <c r="M195" s="64"/>
    </row>
    <row r="196" spans="1:13" x14ac:dyDescent="0.25">
      <c r="A196" s="66" t="s">
        <v>346</v>
      </c>
      <c r="B196" s="83" t="s">
        <v>347</v>
      </c>
      <c r="C196" s="66">
        <v>0</v>
      </c>
      <c r="E196" s="94"/>
      <c r="F196" s="92" t="str">
        <f t="shared" si="19"/>
        <v/>
      </c>
      <c r="G196" s="94"/>
      <c r="H196" s="64"/>
      <c r="L196" s="64"/>
      <c r="M196" s="64"/>
    </row>
    <row r="197" spans="1:13" x14ac:dyDescent="0.25">
      <c r="A197" s="66" t="s">
        <v>348</v>
      </c>
      <c r="B197" s="83" t="s">
        <v>349</v>
      </c>
      <c r="C197" s="66">
        <v>0</v>
      </c>
      <c r="E197" s="94"/>
      <c r="F197" s="92" t="str">
        <f t="shared" si="19"/>
        <v/>
      </c>
      <c r="G197" s="94"/>
      <c r="H197" s="64"/>
      <c r="L197" s="64"/>
      <c r="M197" s="64"/>
    </row>
    <row r="198" spans="1:13" x14ac:dyDescent="0.25">
      <c r="A198" s="66" t="s">
        <v>350</v>
      </c>
      <c r="B198" s="83" t="s">
        <v>351</v>
      </c>
      <c r="C198" s="66">
        <v>0</v>
      </c>
      <c r="E198" s="94"/>
      <c r="F198" s="92" t="str">
        <f t="shared" si="19"/>
        <v/>
      </c>
      <c r="G198" s="94"/>
      <c r="H198" s="64"/>
      <c r="L198" s="64"/>
      <c r="M198" s="64"/>
    </row>
    <row r="199" spans="1:13" x14ac:dyDescent="0.25">
      <c r="A199" s="66" t="s">
        <v>352</v>
      </c>
      <c r="B199" s="83" t="s">
        <v>353</v>
      </c>
      <c r="C199" s="66">
        <v>0</v>
      </c>
      <c r="E199" s="94"/>
      <c r="F199" s="92" t="str">
        <f t="shared" si="19"/>
        <v/>
      </c>
      <c r="G199" s="94"/>
      <c r="H199" s="64"/>
      <c r="L199" s="64"/>
      <c r="M199" s="64"/>
    </row>
    <row r="200" spans="1:13" x14ac:dyDescent="0.25">
      <c r="A200" s="66" t="s">
        <v>354</v>
      </c>
      <c r="B200" s="83" t="s">
        <v>12</v>
      </c>
      <c r="C200" s="66">
        <v>0</v>
      </c>
      <c r="E200" s="94"/>
      <c r="F200" s="92" t="str">
        <f t="shared" si="19"/>
        <v/>
      </c>
      <c r="G200" s="94"/>
      <c r="H200" s="64"/>
      <c r="L200" s="64"/>
      <c r="M200" s="64"/>
    </row>
    <row r="201" spans="1:13" x14ac:dyDescent="0.25">
      <c r="A201" s="66" t="s">
        <v>355</v>
      </c>
      <c r="B201" s="83" t="s">
        <v>356</v>
      </c>
      <c r="C201" s="66">
        <v>0</v>
      </c>
      <c r="E201" s="94"/>
      <c r="F201" s="92" t="str">
        <f t="shared" si="19"/>
        <v/>
      </c>
      <c r="G201" s="94"/>
      <c r="H201" s="64"/>
      <c r="L201" s="64"/>
      <c r="M201" s="64"/>
    </row>
    <row r="202" spans="1:13" x14ac:dyDescent="0.25">
      <c r="A202" s="66" t="s">
        <v>357</v>
      </c>
      <c r="B202" s="83" t="s">
        <v>358</v>
      </c>
      <c r="C202" s="66">
        <v>0</v>
      </c>
      <c r="E202" s="94"/>
      <c r="F202" s="92" t="str">
        <f t="shared" si="19"/>
        <v/>
      </c>
      <c r="G202" s="94"/>
      <c r="H202" s="64"/>
      <c r="L202" s="64"/>
      <c r="M202" s="64"/>
    </row>
    <row r="203" spans="1:13" x14ac:dyDescent="0.25">
      <c r="A203" s="66" t="s">
        <v>359</v>
      </c>
      <c r="B203" s="83" t="s">
        <v>360</v>
      </c>
      <c r="C203" s="66">
        <v>0</v>
      </c>
      <c r="E203" s="94"/>
      <c r="F203" s="92" t="str">
        <f t="shared" si="19"/>
        <v/>
      </c>
      <c r="G203" s="94"/>
      <c r="H203" s="64"/>
      <c r="L203" s="64"/>
      <c r="M203" s="64"/>
    </row>
    <row r="204" spans="1:13" x14ac:dyDescent="0.25">
      <c r="A204" s="66" t="s">
        <v>361</v>
      </c>
      <c r="B204" s="83" t="s">
        <v>362</v>
      </c>
      <c r="C204" s="66">
        <v>0</v>
      </c>
      <c r="E204" s="94"/>
      <c r="F204" s="92" t="str">
        <f t="shared" si="19"/>
        <v/>
      </c>
      <c r="G204" s="94"/>
      <c r="H204" s="64"/>
      <c r="L204" s="64"/>
      <c r="M204" s="64"/>
    </row>
    <row r="205" spans="1:13" x14ac:dyDescent="0.25">
      <c r="A205" s="66" t="s">
        <v>363</v>
      </c>
      <c r="B205" s="83" t="s">
        <v>364</v>
      </c>
      <c r="C205" s="66">
        <v>0</v>
      </c>
      <c r="E205" s="94"/>
      <c r="F205" s="92" t="str">
        <f t="shared" si="19"/>
        <v/>
      </c>
      <c r="G205" s="94"/>
      <c r="H205" s="64"/>
      <c r="L205" s="64"/>
      <c r="M205" s="64"/>
    </row>
    <row r="206" spans="1:13" x14ac:dyDescent="0.25">
      <c r="A206" s="66" t="s">
        <v>365</v>
      </c>
      <c r="B206" s="83" t="s">
        <v>158</v>
      </c>
      <c r="C206" s="66">
        <v>0</v>
      </c>
      <c r="E206" s="94"/>
      <c r="F206" s="92" t="str">
        <f t="shared" si="19"/>
        <v/>
      </c>
      <c r="G206" s="94"/>
      <c r="H206" s="64"/>
      <c r="L206" s="64"/>
      <c r="M206" s="64"/>
    </row>
    <row r="207" spans="1:13" x14ac:dyDescent="0.25">
      <c r="A207" s="66" t="s">
        <v>366</v>
      </c>
      <c r="B207" s="93" t="s">
        <v>367</v>
      </c>
      <c r="C207" s="66">
        <v>0</v>
      </c>
      <c r="E207" s="94"/>
      <c r="F207" s="92"/>
      <c r="G207" s="94"/>
      <c r="H207" s="64"/>
      <c r="L207" s="64"/>
      <c r="M207" s="64"/>
    </row>
    <row r="208" spans="1:13" x14ac:dyDescent="0.25">
      <c r="A208" s="66" t="s">
        <v>368</v>
      </c>
      <c r="B208" s="100" t="s">
        <v>160</v>
      </c>
      <c r="C208" s="83">
        <f>SUM(C193:C206)</f>
        <v>0</v>
      </c>
      <c r="D208" s="83"/>
      <c r="E208" s="94"/>
      <c r="F208" s="94">
        <f>SUM(F193:F206)</f>
        <v>0</v>
      </c>
      <c r="G208" s="94"/>
      <c r="H208" s="64"/>
      <c r="L208" s="64"/>
      <c r="M208" s="64"/>
    </row>
    <row r="209" spans="1:13" hidden="1" outlineLevel="1" x14ac:dyDescent="0.25">
      <c r="A209" s="66" t="s">
        <v>369</v>
      </c>
      <c r="B209" s="95" t="s">
        <v>162</v>
      </c>
      <c r="E209" s="94"/>
      <c r="F209" s="92" t="str">
        <f>IF($C$208=0,"",IF(C209="[for completion]","",C209/$C$208))</f>
        <v/>
      </c>
      <c r="G209" s="94"/>
      <c r="H209" s="64"/>
      <c r="L209" s="64"/>
      <c r="M209" s="64"/>
    </row>
    <row r="210" spans="1:13" hidden="1" outlineLevel="1" x14ac:dyDescent="0.25">
      <c r="A210" s="66" t="s">
        <v>370</v>
      </c>
      <c r="B210" s="95" t="s">
        <v>162</v>
      </c>
      <c r="E210" s="94"/>
      <c r="F210" s="92" t="str">
        <f t="shared" ref="F210:F215" si="20">IF($C$208=0,"",IF(C210="[for completion]","",C210/$C$208))</f>
        <v/>
      </c>
      <c r="G210" s="94"/>
      <c r="H210" s="64"/>
      <c r="L210" s="64"/>
      <c r="M210" s="64"/>
    </row>
    <row r="211" spans="1:13" hidden="1" outlineLevel="1" x14ac:dyDescent="0.25">
      <c r="A211" s="66" t="s">
        <v>371</v>
      </c>
      <c r="B211" s="95" t="s">
        <v>162</v>
      </c>
      <c r="E211" s="94"/>
      <c r="F211" s="92" t="str">
        <f t="shared" si="20"/>
        <v/>
      </c>
      <c r="G211" s="94"/>
      <c r="H211" s="64"/>
      <c r="L211" s="64"/>
      <c r="M211" s="64"/>
    </row>
    <row r="212" spans="1:13" hidden="1" outlineLevel="1" x14ac:dyDescent="0.25">
      <c r="A212" s="66" t="s">
        <v>372</v>
      </c>
      <c r="B212" s="95" t="s">
        <v>162</v>
      </c>
      <c r="E212" s="94"/>
      <c r="F212" s="92" t="str">
        <f t="shared" si="20"/>
        <v/>
      </c>
      <c r="G212" s="94"/>
      <c r="H212" s="64"/>
      <c r="L212" s="64"/>
      <c r="M212" s="64"/>
    </row>
    <row r="213" spans="1:13" hidden="1" outlineLevel="1" x14ac:dyDescent="0.25">
      <c r="A213" s="66" t="s">
        <v>373</v>
      </c>
      <c r="B213" s="95" t="s">
        <v>162</v>
      </c>
      <c r="E213" s="94"/>
      <c r="F213" s="92" t="str">
        <f t="shared" si="20"/>
        <v/>
      </c>
      <c r="G213" s="94"/>
      <c r="H213" s="64"/>
      <c r="L213" s="64"/>
      <c r="M213" s="64"/>
    </row>
    <row r="214" spans="1:13" hidden="1" outlineLevel="1" x14ac:dyDescent="0.25">
      <c r="A214" s="66" t="s">
        <v>374</v>
      </c>
      <c r="B214" s="95" t="s">
        <v>162</v>
      </c>
      <c r="E214" s="94"/>
      <c r="F214" s="92" t="str">
        <f t="shared" si="20"/>
        <v/>
      </c>
      <c r="G214" s="94"/>
      <c r="H214" s="64"/>
      <c r="L214" s="64"/>
      <c r="M214" s="64"/>
    </row>
    <row r="215" spans="1:13" hidden="1" outlineLevel="1" x14ac:dyDescent="0.25">
      <c r="A215" s="66" t="s">
        <v>375</v>
      </c>
      <c r="B215" s="95" t="s">
        <v>162</v>
      </c>
      <c r="E215" s="94"/>
      <c r="F215" s="92" t="str">
        <f t="shared" si="20"/>
        <v/>
      </c>
      <c r="G215" s="94"/>
      <c r="H215" s="64"/>
      <c r="L215" s="64"/>
      <c r="M215" s="64"/>
    </row>
    <row r="216" spans="1:13" ht="15" customHeight="1" collapsed="1" x14ac:dyDescent="0.25">
      <c r="A216" s="85"/>
      <c r="B216" s="86" t="s">
        <v>376</v>
      </c>
      <c r="C216" s="85" t="s">
        <v>126</v>
      </c>
      <c r="D216" s="85"/>
      <c r="E216" s="87"/>
      <c r="F216" s="88" t="s">
        <v>148</v>
      </c>
      <c r="G216" s="88" t="s">
        <v>298</v>
      </c>
      <c r="H216" s="64"/>
      <c r="L216" s="64"/>
      <c r="M216" s="64"/>
    </row>
    <row r="217" spans="1:13" x14ac:dyDescent="0.25">
      <c r="A217" s="66" t="s">
        <v>377</v>
      </c>
      <c r="B217" s="62" t="s">
        <v>378</v>
      </c>
      <c r="C217" s="153">
        <v>0</v>
      </c>
      <c r="E217" s="104"/>
      <c r="F217" s="92">
        <f>IF($C$38=0,"",IF(C217="[for completion]","",C217/$C$38))</f>
        <v>0</v>
      </c>
      <c r="G217" s="92">
        <f>IF($C$39=0,"",IF(C217="[for completion]","",C217/$C$39))</f>
        <v>0</v>
      </c>
      <c r="H217" s="64"/>
      <c r="L217" s="64"/>
      <c r="M217" s="64"/>
    </row>
    <row r="218" spans="1:13" x14ac:dyDescent="0.25">
      <c r="A218" s="66" t="s">
        <v>379</v>
      </c>
      <c r="B218" s="62" t="s">
        <v>380</v>
      </c>
      <c r="C218" s="66">
        <v>0</v>
      </c>
      <c r="E218" s="104"/>
      <c r="F218" s="92">
        <f>IF($C$38=0,"",IF(C218="[for completion]","",C218/$C$38))</f>
        <v>0</v>
      </c>
      <c r="G218" s="92">
        <f>IF($C$39=0,"",IF(C218="[for completion]","",C218/$C$39))</f>
        <v>0</v>
      </c>
      <c r="H218" s="64"/>
      <c r="L218" s="64"/>
      <c r="M218" s="64"/>
    </row>
    <row r="219" spans="1:13" x14ac:dyDescent="0.25">
      <c r="A219" s="66" t="s">
        <v>381</v>
      </c>
      <c r="B219" s="62" t="s">
        <v>158</v>
      </c>
      <c r="C219" s="66">
        <v>0</v>
      </c>
      <c r="E219" s="104"/>
      <c r="F219" s="92">
        <f>IF($C$38=0,"",IF(C219="[for completion]","",C219/$C$38))</f>
        <v>0</v>
      </c>
      <c r="G219" s="92">
        <f>IF($C$39=0,"",IF(C219="[for completion]","",C219/$C$39))</f>
        <v>0</v>
      </c>
      <c r="H219" s="64"/>
      <c r="L219" s="64"/>
      <c r="M219" s="64"/>
    </row>
    <row r="220" spans="1:13" x14ac:dyDescent="0.25">
      <c r="A220" s="66" t="s">
        <v>382</v>
      </c>
      <c r="B220" s="100" t="s">
        <v>160</v>
      </c>
      <c r="C220" s="66">
        <f>SUM(C217:C219)</f>
        <v>0</v>
      </c>
      <c r="E220" s="104"/>
      <c r="F220" s="103">
        <f>SUM(F217:F219)</f>
        <v>0</v>
      </c>
      <c r="G220" s="103">
        <f>SUM(G217:G219)</f>
        <v>0</v>
      </c>
      <c r="H220" s="64"/>
      <c r="L220" s="64"/>
      <c r="M220" s="64"/>
    </row>
    <row r="221" spans="1:13" hidden="1" outlineLevel="1" x14ac:dyDescent="0.25">
      <c r="A221" s="66" t="s">
        <v>383</v>
      </c>
      <c r="B221" s="95" t="s">
        <v>162</v>
      </c>
      <c r="E221" s="104"/>
      <c r="F221" s="92" t="str">
        <f>IF($C$38=0,"",IF(C221="","",C221/$C$38))</f>
        <v/>
      </c>
      <c r="G221" s="92" t="str">
        <f>IF($C$39=0,"",IF(C221="","",C221/$C$39))</f>
        <v/>
      </c>
      <c r="H221" s="64"/>
      <c r="L221" s="64"/>
      <c r="M221" s="64"/>
    </row>
    <row r="222" spans="1:13" hidden="1" outlineLevel="1" x14ac:dyDescent="0.25">
      <c r="A222" s="66" t="s">
        <v>384</v>
      </c>
      <c r="B222" s="95" t="s">
        <v>162</v>
      </c>
      <c r="E222" s="104"/>
      <c r="F222" s="92" t="str">
        <f t="shared" ref="F222:F227" si="21">IF($C$38=0,"",IF(C222="","",C222/$C$38))</f>
        <v/>
      </c>
      <c r="G222" s="92" t="str">
        <f t="shared" ref="G222:G227" si="22">IF($C$39=0,"",IF(C222="","",C222/$C$39))</f>
        <v/>
      </c>
      <c r="H222" s="64"/>
      <c r="L222" s="64"/>
      <c r="M222" s="64"/>
    </row>
    <row r="223" spans="1:13" hidden="1" outlineLevel="1" x14ac:dyDescent="0.25">
      <c r="A223" s="66" t="s">
        <v>385</v>
      </c>
      <c r="B223" s="95" t="s">
        <v>162</v>
      </c>
      <c r="E223" s="104"/>
      <c r="F223" s="92" t="str">
        <f t="shared" si="21"/>
        <v/>
      </c>
      <c r="G223" s="92" t="str">
        <f t="shared" si="22"/>
        <v/>
      </c>
      <c r="H223" s="64"/>
      <c r="L223" s="64"/>
      <c r="M223" s="64"/>
    </row>
    <row r="224" spans="1:13" hidden="1" outlineLevel="1" x14ac:dyDescent="0.25">
      <c r="A224" s="66" t="s">
        <v>386</v>
      </c>
      <c r="B224" s="95" t="s">
        <v>162</v>
      </c>
      <c r="E224" s="104"/>
      <c r="F224" s="92" t="str">
        <f t="shared" si="21"/>
        <v/>
      </c>
      <c r="G224" s="92" t="str">
        <f t="shared" si="22"/>
        <v/>
      </c>
      <c r="H224" s="64"/>
      <c r="L224" s="64"/>
      <c r="M224" s="64"/>
    </row>
    <row r="225" spans="1:14" hidden="1" outlineLevel="1" x14ac:dyDescent="0.25">
      <c r="A225" s="66" t="s">
        <v>387</v>
      </c>
      <c r="B225" s="95" t="s">
        <v>162</v>
      </c>
      <c r="E225" s="104"/>
      <c r="F225" s="92" t="str">
        <f t="shared" si="21"/>
        <v/>
      </c>
      <c r="G225" s="92" t="str">
        <f t="shared" si="22"/>
        <v/>
      </c>
      <c r="H225" s="64"/>
      <c r="L225" s="64"/>
      <c r="M225" s="64"/>
    </row>
    <row r="226" spans="1:14" hidden="1" outlineLevel="1" x14ac:dyDescent="0.25">
      <c r="A226" s="66" t="s">
        <v>388</v>
      </c>
      <c r="B226" s="95" t="s">
        <v>162</v>
      </c>
      <c r="E226" s="83"/>
      <c r="F226" s="92" t="str">
        <f t="shared" si="21"/>
        <v/>
      </c>
      <c r="G226" s="92" t="str">
        <f t="shared" si="22"/>
        <v/>
      </c>
      <c r="H226" s="64"/>
      <c r="L226" s="64"/>
      <c r="M226" s="64"/>
    </row>
    <row r="227" spans="1:14" hidden="1" outlineLevel="1" x14ac:dyDescent="0.25">
      <c r="A227" s="66" t="s">
        <v>389</v>
      </c>
      <c r="B227" s="95" t="s">
        <v>162</v>
      </c>
      <c r="E227" s="104"/>
      <c r="F227" s="92" t="str">
        <f t="shared" si="21"/>
        <v/>
      </c>
      <c r="G227" s="92" t="str">
        <f t="shared" si="22"/>
        <v/>
      </c>
      <c r="H227" s="64"/>
      <c r="L227" s="64"/>
      <c r="M227" s="64"/>
    </row>
    <row r="228" spans="1:14" ht="15" customHeight="1" collapsed="1" x14ac:dyDescent="0.25">
      <c r="A228" s="85"/>
      <c r="B228" s="86" t="s">
        <v>390</v>
      </c>
      <c r="C228" s="85"/>
      <c r="D228" s="85"/>
      <c r="E228" s="87"/>
      <c r="F228" s="88"/>
      <c r="G228" s="88"/>
      <c r="H228" s="64"/>
      <c r="L228" s="64"/>
      <c r="M228" s="64"/>
    </row>
    <row r="229" spans="1:14" ht="45" x14ac:dyDescent="0.25">
      <c r="A229" s="66" t="s">
        <v>391</v>
      </c>
      <c r="B229" s="83" t="s">
        <v>392</v>
      </c>
      <c r="C229" s="112" t="s">
        <v>1644</v>
      </c>
      <c r="H229" s="64"/>
      <c r="L229" s="64"/>
      <c r="M229" s="64"/>
    </row>
    <row r="230" spans="1:14" ht="15" customHeight="1" x14ac:dyDescent="0.25">
      <c r="A230" s="85"/>
      <c r="B230" s="86" t="s">
        <v>393</v>
      </c>
      <c r="C230" s="85"/>
      <c r="D230" s="85"/>
      <c r="E230" s="87"/>
      <c r="F230" s="88"/>
      <c r="G230" s="88"/>
      <c r="H230" s="64"/>
      <c r="L230" s="64"/>
      <c r="M230" s="64"/>
    </row>
    <row r="231" spans="1:14" x14ac:dyDescent="0.25">
      <c r="A231" s="66" t="s">
        <v>11</v>
      </c>
      <c r="B231" s="66" t="s">
        <v>1595</v>
      </c>
      <c r="C231" s="66">
        <v>0</v>
      </c>
      <c r="E231" s="83"/>
      <c r="H231" s="64"/>
      <c r="L231" s="64"/>
      <c r="M231" s="64"/>
    </row>
    <row r="232" spans="1:14" x14ac:dyDescent="0.25">
      <c r="A232" s="66" t="s">
        <v>394</v>
      </c>
      <c r="B232" s="107" t="s">
        <v>395</v>
      </c>
      <c r="C232" s="66">
        <v>0</v>
      </c>
      <c r="E232" s="83"/>
      <c r="H232" s="64"/>
      <c r="L232" s="64"/>
      <c r="M232" s="64"/>
    </row>
    <row r="233" spans="1:14" x14ac:dyDescent="0.25">
      <c r="A233" s="66" t="s">
        <v>396</v>
      </c>
      <c r="B233" s="107" t="s">
        <v>397</v>
      </c>
      <c r="C233" s="66">
        <v>0</v>
      </c>
      <c r="E233" s="83"/>
      <c r="H233" s="64"/>
      <c r="L233" s="64"/>
      <c r="M233" s="64"/>
    </row>
    <row r="234" spans="1:14" hidden="1" outlineLevel="1" x14ac:dyDescent="0.25">
      <c r="A234" s="66" t="s">
        <v>398</v>
      </c>
      <c r="B234" s="81" t="s">
        <v>399</v>
      </c>
      <c r="C234" s="83"/>
      <c r="D234" s="83"/>
      <c r="E234" s="83"/>
      <c r="H234" s="64"/>
      <c r="L234" s="64"/>
      <c r="M234" s="64"/>
    </row>
    <row r="235" spans="1:14" hidden="1" outlineLevel="1" x14ac:dyDescent="0.25">
      <c r="A235" s="66" t="s">
        <v>400</v>
      </c>
      <c r="B235" s="81" t="s">
        <v>401</v>
      </c>
      <c r="C235" s="83"/>
      <c r="D235" s="83"/>
      <c r="E235" s="83"/>
      <c r="H235" s="64"/>
      <c r="L235" s="64"/>
      <c r="M235" s="64"/>
    </row>
    <row r="236" spans="1:14" hidden="1" outlineLevel="1" x14ac:dyDescent="0.25">
      <c r="A236" s="66" t="s">
        <v>402</v>
      </c>
      <c r="B236" s="81" t="s">
        <v>403</v>
      </c>
      <c r="C236" s="83"/>
      <c r="D236" s="83"/>
      <c r="E236" s="83"/>
      <c r="H236" s="64"/>
      <c r="L236" s="64"/>
      <c r="M236" s="64"/>
    </row>
    <row r="237" spans="1:14" hidden="1" outlineLevel="1" x14ac:dyDescent="0.25">
      <c r="A237" s="66" t="s">
        <v>404</v>
      </c>
      <c r="C237" s="83"/>
      <c r="D237" s="83"/>
      <c r="E237" s="83"/>
      <c r="H237" s="64"/>
      <c r="L237" s="64"/>
      <c r="M237" s="64"/>
    </row>
    <row r="238" spans="1:14" hidden="1" outlineLevel="1" x14ac:dyDescent="0.25">
      <c r="A238" s="66" t="s">
        <v>405</v>
      </c>
      <c r="C238" s="83"/>
      <c r="D238" s="83"/>
      <c r="E238" s="83"/>
      <c r="H238" s="64"/>
      <c r="L238" s="64"/>
      <c r="M238" s="64"/>
    </row>
    <row r="239" spans="1:14" hidden="1" outlineLevel="1" x14ac:dyDescent="0.25">
      <c r="A239" s="66" t="s">
        <v>406</v>
      </c>
      <c r="D239"/>
      <c r="E239"/>
      <c r="F239"/>
      <c r="G239"/>
      <c r="H239" s="64"/>
      <c r="K239" s="108"/>
      <c r="L239" s="108"/>
      <c r="M239" s="108"/>
      <c r="N239" s="108"/>
    </row>
    <row r="240" spans="1:14" hidden="1" outlineLevel="1" x14ac:dyDescent="0.25">
      <c r="A240" s="66" t="s">
        <v>407</v>
      </c>
      <c r="D240"/>
      <c r="E240"/>
      <c r="F240"/>
      <c r="G240"/>
      <c r="H240" s="64"/>
      <c r="K240" s="108"/>
      <c r="L240" s="108"/>
      <c r="M240" s="108"/>
      <c r="N240" s="108"/>
    </row>
    <row r="241" spans="1:14" hidden="1" outlineLevel="1" x14ac:dyDescent="0.25">
      <c r="A241" s="66" t="s">
        <v>408</v>
      </c>
      <c r="D241"/>
      <c r="E241"/>
      <c r="F241"/>
      <c r="G241"/>
      <c r="H241" s="64"/>
      <c r="K241" s="108"/>
      <c r="L241" s="108"/>
      <c r="M241" s="108"/>
      <c r="N241" s="108"/>
    </row>
    <row r="242" spans="1:14" hidden="1" outlineLevel="1" x14ac:dyDescent="0.25">
      <c r="A242" s="66" t="s">
        <v>409</v>
      </c>
      <c r="D242"/>
      <c r="E242"/>
      <c r="F242"/>
      <c r="G242"/>
      <c r="H242" s="64"/>
      <c r="K242" s="108"/>
      <c r="L242" s="108"/>
      <c r="M242" s="108"/>
      <c r="N242" s="108"/>
    </row>
    <row r="243" spans="1:14" hidden="1" outlineLevel="1" x14ac:dyDescent="0.25">
      <c r="A243" s="66" t="s">
        <v>410</v>
      </c>
      <c r="D243"/>
      <c r="E243"/>
      <c r="F243"/>
      <c r="G243"/>
      <c r="H243" s="64"/>
      <c r="K243" s="108"/>
      <c r="L243" s="108"/>
      <c r="M243" s="108"/>
      <c r="N243" s="108"/>
    </row>
    <row r="244" spans="1:14" hidden="1" outlineLevel="1" x14ac:dyDescent="0.25">
      <c r="A244" s="66" t="s">
        <v>411</v>
      </c>
      <c r="D244"/>
      <c r="E244"/>
      <c r="F244"/>
      <c r="G244"/>
      <c r="H244" s="64"/>
      <c r="K244" s="108"/>
      <c r="L244" s="108"/>
      <c r="M244" s="108"/>
      <c r="N244" s="108"/>
    </row>
    <row r="245" spans="1:14" hidden="1" outlineLevel="1" x14ac:dyDescent="0.25">
      <c r="A245" s="66" t="s">
        <v>412</v>
      </c>
      <c r="D245"/>
      <c r="E245"/>
      <c r="F245"/>
      <c r="G245"/>
      <c r="H245" s="64"/>
      <c r="K245" s="108"/>
      <c r="L245" s="108"/>
      <c r="M245" s="108"/>
      <c r="N245" s="108"/>
    </row>
    <row r="246" spans="1:14" hidden="1" outlineLevel="1" x14ac:dyDescent="0.25">
      <c r="A246" s="66" t="s">
        <v>413</v>
      </c>
      <c r="D246"/>
      <c r="E246"/>
      <c r="F246"/>
      <c r="G246"/>
      <c r="H246" s="64"/>
      <c r="K246" s="108"/>
      <c r="L246" s="108"/>
      <c r="M246" s="108"/>
      <c r="N246" s="108"/>
    </row>
    <row r="247" spans="1:14" hidden="1" outlineLevel="1" x14ac:dyDescent="0.25">
      <c r="A247" s="66" t="s">
        <v>414</v>
      </c>
      <c r="D247"/>
      <c r="E247"/>
      <c r="F247"/>
      <c r="G247"/>
      <c r="H247" s="64"/>
      <c r="K247" s="108"/>
      <c r="L247" s="108"/>
      <c r="M247" s="108"/>
      <c r="N247" s="108"/>
    </row>
    <row r="248" spans="1:14" hidden="1" outlineLevel="1" x14ac:dyDescent="0.25">
      <c r="A248" s="66" t="s">
        <v>415</v>
      </c>
      <c r="D248"/>
      <c r="E248"/>
      <c r="F248"/>
      <c r="G248"/>
      <c r="H248" s="64"/>
      <c r="K248" s="108"/>
      <c r="L248" s="108"/>
      <c r="M248" s="108"/>
      <c r="N248" s="108"/>
    </row>
    <row r="249" spans="1:14" hidden="1" outlineLevel="1" x14ac:dyDescent="0.25">
      <c r="A249" s="66" t="s">
        <v>416</v>
      </c>
      <c r="D249"/>
      <c r="E249"/>
      <c r="F249"/>
      <c r="G249"/>
      <c r="H249" s="64"/>
      <c r="K249" s="108"/>
      <c r="L249" s="108"/>
      <c r="M249" s="108"/>
      <c r="N249" s="108"/>
    </row>
    <row r="250" spans="1:14" hidden="1" outlineLevel="1" x14ac:dyDescent="0.25">
      <c r="A250" s="66" t="s">
        <v>417</v>
      </c>
      <c r="D250"/>
      <c r="E250"/>
      <c r="F250"/>
      <c r="G250"/>
      <c r="H250" s="64"/>
      <c r="K250" s="108"/>
      <c r="L250" s="108"/>
      <c r="M250" s="108"/>
      <c r="N250" s="108"/>
    </row>
    <row r="251" spans="1:14" hidden="1" outlineLevel="1" x14ac:dyDescent="0.25">
      <c r="A251" s="66" t="s">
        <v>418</v>
      </c>
      <c r="D251"/>
      <c r="E251"/>
      <c r="F251"/>
      <c r="G251"/>
      <c r="H251" s="64"/>
      <c r="K251" s="108"/>
      <c r="L251" s="108"/>
      <c r="M251" s="108"/>
      <c r="N251" s="108"/>
    </row>
    <row r="252" spans="1:14" hidden="1" outlineLevel="1" x14ac:dyDescent="0.25">
      <c r="A252" s="66" t="s">
        <v>419</v>
      </c>
      <c r="D252"/>
      <c r="E252"/>
      <c r="F252"/>
      <c r="G252"/>
      <c r="H252" s="64"/>
      <c r="K252" s="108"/>
      <c r="L252" s="108"/>
      <c r="M252" s="108"/>
      <c r="N252" s="108"/>
    </row>
    <row r="253" spans="1:14" hidden="1" outlineLevel="1" x14ac:dyDescent="0.25">
      <c r="A253" s="66" t="s">
        <v>420</v>
      </c>
      <c r="D253"/>
      <c r="E253"/>
      <c r="F253"/>
      <c r="G253"/>
      <c r="H253" s="64"/>
      <c r="K253" s="108"/>
      <c r="L253" s="108"/>
      <c r="M253" s="108"/>
      <c r="N253" s="108"/>
    </row>
    <row r="254" spans="1:14" hidden="1" outlineLevel="1" x14ac:dyDescent="0.25">
      <c r="A254" s="66" t="s">
        <v>421</v>
      </c>
      <c r="D254"/>
      <c r="E254"/>
      <c r="F254"/>
      <c r="G254"/>
      <c r="H254" s="64"/>
      <c r="K254" s="108"/>
      <c r="L254" s="108"/>
      <c r="M254" s="108"/>
      <c r="N254" s="108"/>
    </row>
    <row r="255" spans="1:14" hidden="1" outlineLevel="1" x14ac:dyDescent="0.25">
      <c r="A255" s="66" t="s">
        <v>422</v>
      </c>
      <c r="D255"/>
      <c r="E255"/>
      <c r="F255"/>
      <c r="G255"/>
      <c r="H255" s="64"/>
      <c r="K255" s="108"/>
      <c r="L255" s="108"/>
      <c r="M255" s="108"/>
      <c r="N255" s="108"/>
    </row>
    <row r="256" spans="1:14" hidden="1" outlineLevel="1" x14ac:dyDescent="0.25">
      <c r="A256" s="66" t="s">
        <v>423</v>
      </c>
      <c r="D256"/>
      <c r="E256"/>
      <c r="F256"/>
      <c r="G256"/>
      <c r="H256" s="64"/>
      <c r="K256" s="108"/>
      <c r="L256" s="108"/>
      <c r="M256" s="108"/>
      <c r="N256" s="108"/>
    </row>
    <row r="257" spans="1:14" hidden="1" outlineLevel="1" x14ac:dyDescent="0.25">
      <c r="A257" s="66" t="s">
        <v>424</v>
      </c>
      <c r="D257"/>
      <c r="E257"/>
      <c r="F257"/>
      <c r="G257"/>
      <c r="H257" s="64"/>
      <c r="K257" s="108"/>
      <c r="L257" s="108"/>
      <c r="M257" s="108"/>
      <c r="N257" s="108"/>
    </row>
    <row r="258" spans="1:14" hidden="1" outlineLevel="1" x14ac:dyDescent="0.25">
      <c r="A258" s="66" t="s">
        <v>425</v>
      </c>
      <c r="D258"/>
      <c r="E258"/>
      <c r="F258"/>
      <c r="G258"/>
      <c r="H258" s="64"/>
      <c r="K258" s="108"/>
      <c r="L258" s="108"/>
      <c r="M258" s="108"/>
      <c r="N258" s="108"/>
    </row>
    <row r="259" spans="1:14" hidden="1" outlineLevel="1" x14ac:dyDescent="0.25">
      <c r="A259" s="66" t="s">
        <v>426</v>
      </c>
      <c r="D259"/>
      <c r="E259"/>
      <c r="F259"/>
      <c r="G259"/>
      <c r="H259" s="64"/>
      <c r="K259" s="108"/>
      <c r="L259" s="108"/>
      <c r="M259" s="108"/>
      <c r="N259" s="108"/>
    </row>
    <row r="260" spans="1:14" hidden="1" outlineLevel="1" x14ac:dyDescent="0.25">
      <c r="A260" s="66" t="s">
        <v>427</v>
      </c>
      <c r="D260"/>
      <c r="E260"/>
      <c r="F260"/>
      <c r="G260"/>
      <c r="H260" s="64"/>
      <c r="K260" s="108"/>
      <c r="L260" s="108"/>
      <c r="M260" s="108"/>
      <c r="N260" s="108"/>
    </row>
    <row r="261" spans="1:14" hidden="1" outlineLevel="1" x14ac:dyDescent="0.25">
      <c r="A261" s="66" t="s">
        <v>428</v>
      </c>
      <c r="D261"/>
      <c r="E261"/>
      <c r="F261"/>
      <c r="G261"/>
      <c r="H261" s="64"/>
      <c r="K261" s="108"/>
      <c r="L261" s="108"/>
      <c r="M261" s="108"/>
      <c r="N261" s="108"/>
    </row>
    <row r="262" spans="1:14" hidden="1" outlineLevel="1" x14ac:dyDescent="0.25">
      <c r="A262" s="66" t="s">
        <v>429</v>
      </c>
      <c r="D262"/>
      <c r="E262"/>
      <c r="F262"/>
      <c r="G262"/>
      <c r="H262" s="64"/>
      <c r="K262" s="108"/>
      <c r="L262" s="108"/>
      <c r="M262" s="108"/>
      <c r="N262" s="108"/>
    </row>
    <row r="263" spans="1:14" hidden="1" outlineLevel="1" x14ac:dyDescent="0.25">
      <c r="A263" s="66" t="s">
        <v>430</v>
      </c>
      <c r="D263"/>
      <c r="E263"/>
      <c r="F263"/>
      <c r="G263"/>
      <c r="H263" s="64"/>
      <c r="K263" s="108"/>
      <c r="L263" s="108"/>
      <c r="M263" s="108"/>
      <c r="N263" s="108"/>
    </row>
    <row r="264" spans="1:14" hidden="1" outlineLevel="1" x14ac:dyDescent="0.25">
      <c r="A264" s="66" t="s">
        <v>431</v>
      </c>
      <c r="D264"/>
      <c r="E264"/>
      <c r="F264"/>
      <c r="G264"/>
      <c r="H264" s="64"/>
      <c r="K264" s="108"/>
      <c r="L264" s="108"/>
      <c r="M264" s="108"/>
      <c r="N264" s="108"/>
    </row>
    <row r="265" spans="1:14" hidden="1" outlineLevel="1" x14ac:dyDescent="0.25">
      <c r="A265" s="66" t="s">
        <v>432</v>
      </c>
      <c r="D265"/>
      <c r="E265"/>
      <c r="F265"/>
      <c r="G265"/>
      <c r="H265" s="64"/>
      <c r="K265" s="108"/>
      <c r="L265" s="108"/>
      <c r="M265" s="108"/>
      <c r="N265" s="108"/>
    </row>
    <row r="266" spans="1:14" hidden="1" outlineLevel="1" x14ac:dyDescent="0.25">
      <c r="A266" s="66" t="s">
        <v>433</v>
      </c>
      <c r="D266"/>
      <c r="E266"/>
      <c r="F266"/>
      <c r="G266"/>
      <c r="H266" s="64"/>
      <c r="K266" s="108"/>
      <c r="L266" s="108"/>
      <c r="M266" s="108"/>
      <c r="N266" s="108"/>
    </row>
    <row r="267" spans="1:14" hidden="1" outlineLevel="1" x14ac:dyDescent="0.25">
      <c r="A267" s="66" t="s">
        <v>434</v>
      </c>
      <c r="D267"/>
      <c r="E267"/>
      <c r="F267"/>
      <c r="G267"/>
      <c r="H267" s="64"/>
      <c r="K267" s="108"/>
      <c r="L267" s="108"/>
      <c r="M267" s="108"/>
      <c r="N267" s="108"/>
    </row>
    <row r="268" spans="1:14" hidden="1" outlineLevel="1" x14ac:dyDescent="0.25">
      <c r="A268" s="66" t="s">
        <v>435</v>
      </c>
      <c r="D268"/>
      <c r="E268"/>
      <c r="F268"/>
      <c r="G268"/>
      <c r="H268" s="64"/>
      <c r="K268" s="108"/>
      <c r="L268" s="108"/>
      <c r="M268" s="108"/>
      <c r="N268" s="108"/>
    </row>
    <row r="269" spans="1:14" hidden="1" outlineLevel="1" x14ac:dyDescent="0.25">
      <c r="A269" s="66" t="s">
        <v>436</v>
      </c>
      <c r="D269"/>
      <c r="E269"/>
      <c r="F269"/>
      <c r="G269"/>
      <c r="H269" s="64"/>
      <c r="K269" s="108"/>
      <c r="L269" s="108"/>
      <c r="M269" s="108"/>
      <c r="N269" s="108"/>
    </row>
    <row r="270" spans="1:14" hidden="1" outlineLevel="1" x14ac:dyDescent="0.25">
      <c r="A270" s="66" t="s">
        <v>437</v>
      </c>
      <c r="D270"/>
      <c r="E270"/>
      <c r="F270"/>
      <c r="G270"/>
      <c r="H270" s="64"/>
      <c r="K270" s="108"/>
      <c r="L270" s="108"/>
      <c r="M270" s="108"/>
      <c r="N270" s="108"/>
    </row>
    <row r="271" spans="1:14" hidden="1" outlineLevel="1" x14ac:dyDescent="0.25">
      <c r="A271" s="66" t="s">
        <v>438</v>
      </c>
      <c r="D271"/>
      <c r="E271"/>
      <c r="F271"/>
      <c r="G271"/>
      <c r="H271" s="64"/>
      <c r="K271" s="108"/>
      <c r="L271" s="108"/>
      <c r="M271" s="108"/>
      <c r="N271" s="108"/>
    </row>
    <row r="272" spans="1:14" hidden="1" outlineLevel="1" x14ac:dyDescent="0.25">
      <c r="A272" s="66" t="s">
        <v>439</v>
      </c>
      <c r="D272"/>
      <c r="E272"/>
      <c r="F272"/>
      <c r="G272"/>
      <c r="H272" s="64"/>
      <c r="K272" s="108"/>
      <c r="L272" s="108"/>
      <c r="M272" s="108"/>
      <c r="N272" s="108"/>
    </row>
    <row r="273" spans="1:14" hidden="1" outlineLevel="1" x14ac:dyDescent="0.25">
      <c r="A273" s="66" t="s">
        <v>440</v>
      </c>
      <c r="D273"/>
      <c r="E273"/>
      <c r="F273"/>
      <c r="G273"/>
      <c r="H273" s="64"/>
      <c r="K273" s="108"/>
      <c r="L273" s="108"/>
      <c r="M273" s="108"/>
      <c r="N273" s="108"/>
    </row>
    <row r="274" spans="1:14" hidden="1" outlineLevel="1" x14ac:dyDescent="0.25">
      <c r="A274" s="66" t="s">
        <v>441</v>
      </c>
      <c r="D274"/>
      <c r="E274"/>
      <c r="F274"/>
      <c r="G274"/>
      <c r="H274" s="64"/>
      <c r="K274" s="108"/>
      <c r="L274" s="108"/>
      <c r="M274" s="108"/>
      <c r="N274" s="108"/>
    </row>
    <row r="275" spans="1:14" hidden="1" outlineLevel="1" x14ac:dyDescent="0.25">
      <c r="A275" s="66" t="s">
        <v>442</v>
      </c>
      <c r="D275"/>
      <c r="E275"/>
      <c r="F275"/>
      <c r="G275"/>
      <c r="H275" s="64"/>
      <c r="K275" s="108"/>
      <c r="L275" s="108"/>
      <c r="M275" s="108"/>
      <c r="N275" s="108"/>
    </row>
    <row r="276" spans="1:14" hidden="1" outlineLevel="1" x14ac:dyDescent="0.25">
      <c r="A276" s="66" t="s">
        <v>443</v>
      </c>
      <c r="D276"/>
      <c r="E276"/>
      <c r="F276"/>
      <c r="G276"/>
      <c r="H276" s="64"/>
      <c r="K276" s="108"/>
      <c r="L276" s="108"/>
      <c r="M276" s="108"/>
      <c r="N276" s="108"/>
    </row>
    <row r="277" spans="1:14" hidden="1" outlineLevel="1" x14ac:dyDescent="0.25">
      <c r="A277" s="66" t="s">
        <v>444</v>
      </c>
      <c r="D277"/>
      <c r="E277"/>
      <c r="F277"/>
      <c r="G277"/>
      <c r="H277" s="64"/>
      <c r="K277" s="108"/>
      <c r="L277" s="108"/>
      <c r="M277" s="108"/>
      <c r="N277" s="108"/>
    </row>
    <row r="278" spans="1:14" hidden="1" outlineLevel="1" x14ac:dyDescent="0.25">
      <c r="A278" s="66" t="s">
        <v>445</v>
      </c>
      <c r="D278"/>
      <c r="E278"/>
      <c r="F278"/>
      <c r="G278"/>
      <c r="H278" s="64"/>
      <c r="K278" s="108"/>
      <c r="L278" s="108"/>
      <c r="M278" s="108"/>
      <c r="N278" s="108"/>
    </row>
    <row r="279" spans="1:14" hidden="1" outlineLevel="1" x14ac:dyDescent="0.25">
      <c r="A279" s="66" t="s">
        <v>446</v>
      </c>
      <c r="D279"/>
      <c r="E279"/>
      <c r="F279"/>
      <c r="G279"/>
      <c r="H279" s="64"/>
      <c r="K279" s="108"/>
      <c r="L279" s="108"/>
      <c r="M279" s="108"/>
      <c r="N279" s="108"/>
    </row>
    <row r="280" spans="1:14" hidden="1" outlineLevel="1" x14ac:dyDescent="0.25">
      <c r="A280" s="66" t="s">
        <v>447</v>
      </c>
      <c r="D280"/>
      <c r="E280"/>
      <c r="F280"/>
      <c r="G280"/>
      <c r="H280" s="64"/>
      <c r="K280" s="108"/>
      <c r="L280" s="108"/>
      <c r="M280" s="108"/>
      <c r="N280" s="108"/>
    </row>
    <row r="281" spans="1:14" hidden="1" outlineLevel="1" x14ac:dyDescent="0.25">
      <c r="A281" s="66" t="s">
        <v>448</v>
      </c>
      <c r="D281"/>
      <c r="E281"/>
      <c r="F281"/>
      <c r="G281"/>
      <c r="H281" s="64"/>
      <c r="K281" s="108"/>
      <c r="L281" s="108"/>
      <c r="M281" s="108"/>
      <c r="N281" s="108"/>
    </row>
    <row r="282" spans="1:14" hidden="1" outlineLevel="1" x14ac:dyDescent="0.25">
      <c r="A282" s="66" t="s">
        <v>449</v>
      </c>
      <c r="D282"/>
      <c r="E282"/>
      <c r="F282"/>
      <c r="G282"/>
      <c r="H282" s="64"/>
      <c r="K282" s="108"/>
      <c r="L282" s="108"/>
      <c r="M282" s="108"/>
      <c r="N282" s="108"/>
    </row>
    <row r="283" spans="1:14" hidden="1" outlineLevel="1" x14ac:dyDescent="0.25">
      <c r="A283" s="66" t="s">
        <v>450</v>
      </c>
      <c r="D283"/>
      <c r="E283"/>
      <c r="F283"/>
      <c r="G283"/>
      <c r="H283" s="64"/>
      <c r="K283" s="108"/>
      <c r="L283" s="108"/>
      <c r="M283" s="108"/>
      <c r="N283" s="108"/>
    </row>
    <row r="284" spans="1:14" hidden="1" outlineLevel="1" x14ac:dyDescent="0.25">
      <c r="A284" s="66" t="s">
        <v>451</v>
      </c>
      <c r="D284"/>
      <c r="E284"/>
      <c r="F284"/>
      <c r="G284"/>
      <c r="H284" s="64"/>
      <c r="K284" s="108"/>
      <c r="L284" s="108"/>
      <c r="M284" s="108"/>
      <c r="N284" s="108"/>
    </row>
    <row r="285" spans="1:14" ht="37.5" collapsed="1" x14ac:dyDescent="0.25">
      <c r="A285" s="77"/>
      <c r="B285" s="77" t="s">
        <v>452</v>
      </c>
      <c r="C285" s="77" t="s">
        <v>1</v>
      </c>
      <c r="D285" s="77" t="s">
        <v>1</v>
      </c>
      <c r="E285" s="77"/>
      <c r="F285" s="78"/>
      <c r="G285" s="79"/>
      <c r="H285" s="64"/>
      <c r="I285" s="70"/>
      <c r="J285" s="70"/>
      <c r="K285" s="70"/>
      <c r="L285" s="70"/>
      <c r="M285" s="72"/>
    </row>
    <row r="286" spans="1:14" ht="18.75" x14ac:dyDescent="0.25">
      <c r="A286" s="109" t="s">
        <v>453</v>
      </c>
      <c r="B286" s="110"/>
      <c r="C286" s="110"/>
      <c r="D286" s="110"/>
      <c r="E286" s="110"/>
      <c r="F286" s="111"/>
      <c r="G286" s="110"/>
      <c r="H286" s="64"/>
      <c r="I286" s="70"/>
      <c r="J286" s="70"/>
      <c r="K286" s="70"/>
      <c r="L286" s="70"/>
      <c r="M286" s="72"/>
    </row>
    <row r="287" spans="1:14" ht="18.75" x14ac:dyDescent="0.25">
      <c r="A287" s="109" t="s">
        <v>454</v>
      </c>
      <c r="B287" s="110"/>
      <c r="C287" s="110"/>
      <c r="D287" s="110"/>
      <c r="E287" s="110"/>
      <c r="F287" s="111"/>
      <c r="G287" s="110"/>
      <c r="H287" s="64"/>
      <c r="I287" s="70"/>
      <c r="J287" s="70"/>
      <c r="K287" s="70"/>
      <c r="L287" s="70"/>
      <c r="M287" s="72"/>
    </row>
    <row r="288" spans="1:14" x14ac:dyDescent="0.25">
      <c r="A288" s="66" t="s">
        <v>455</v>
      </c>
      <c r="B288" s="81" t="s">
        <v>456</v>
      </c>
      <c r="C288" s="112">
        <f>ROW(B38)</f>
        <v>38</v>
      </c>
      <c r="D288" s="103"/>
      <c r="E288" s="103"/>
      <c r="F288" s="103"/>
      <c r="G288" s="103"/>
      <c r="H288" s="64"/>
      <c r="I288" s="81"/>
      <c r="J288" s="112"/>
      <c r="L288" s="103"/>
      <c r="M288" s="103"/>
      <c r="N288" s="103"/>
    </row>
    <row r="289" spans="1:14" x14ac:dyDescent="0.25">
      <c r="A289" s="66" t="s">
        <v>457</v>
      </c>
      <c r="B289" s="81" t="s">
        <v>458</v>
      </c>
      <c r="C289" s="112">
        <f>ROW(B39)</f>
        <v>39</v>
      </c>
      <c r="E289" s="103"/>
      <c r="F289" s="103"/>
      <c r="H289" s="64"/>
      <c r="I289" s="81"/>
      <c r="J289" s="112"/>
      <c r="L289" s="103"/>
      <c r="M289" s="103"/>
    </row>
    <row r="290" spans="1:14" x14ac:dyDescent="0.25">
      <c r="A290" s="66" t="s">
        <v>459</v>
      </c>
      <c r="B290" s="81" t="s">
        <v>460</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461</v>
      </c>
      <c r="B291" s="81" t="s">
        <v>462</v>
      </c>
      <c r="C291" s="112">
        <f>ROW(B52)</f>
        <v>52</v>
      </c>
      <c r="H291" s="64"/>
      <c r="I291" s="81"/>
      <c r="J291" s="112"/>
    </row>
    <row r="292" spans="1:14" x14ac:dyDescent="0.25">
      <c r="A292" s="66" t="s">
        <v>463</v>
      </c>
      <c r="B292" s="81" t="s">
        <v>464</v>
      </c>
      <c r="C292" s="114" t="str">
        <f>ROW('B1. HTT Mortgage Assets'!B156)&amp;" for Residential Mortgage Assets"</f>
        <v>156 for Residential Mortgage Assets</v>
      </c>
      <c r="D292" s="112" t="str">
        <f>ROW('B1. HTT Mortgage Assets'!B257 )&amp; " for Commercial Mortgage Assets"</f>
        <v>257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465</v>
      </c>
      <c r="B293" s="81" t="s">
        <v>466</v>
      </c>
      <c r="C293" s="112" t="str">
        <f>ROW('B1. HTT Mortgage Assets'!B121)&amp;" for Mortgage Assets"</f>
        <v>121 for Mortgage Assets</v>
      </c>
      <c r="D293" s="112" t="str">
        <f>ROW('B2. HTT Public Sector Assets'!B129)&amp;" for Public Sector Assets"</f>
        <v>129 for Public Sector Assets</v>
      </c>
      <c r="H293" s="64"/>
      <c r="I293" s="81"/>
      <c r="M293" s="113"/>
    </row>
    <row r="294" spans="1:14" x14ac:dyDescent="0.25">
      <c r="A294" s="66" t="s">
        <v>467</v>
      </c>
      <c r="B294" s="81" t="s">
        <v>468</v>
      </c>
      <c r="C294" s="112">
        <f>ROW(B111)</f>
        <v>111</v>
      </c>
      <c r="F294" s="113"/>
      <c r="H294" s="64"/>
      <c r="I294" s="81"/>
      <c r="J294" s="112"/>
      <c r="M294" s="113"/>
    </row>
    <row r="295" spans="1:14" x14ac:dyDescent="0.25">
      <c r="A295" s="66" t="s">
        <v>469</v>
      </c>
      <c r="B295" s="81" t="s">
        <v>470</v>
      </c>
      <c r="C295" s="112">
        <f>ROW(B163)</f>
        <v>163</v>
      </c>
      <c r="E295" s="113"/>
      <c r="F295" s="113"/>
      <c r="H295" s="64"/>
      <c r="I295" s="81"/>
      <c r="J295" s="112"/>
      <c r="L295" s="113"/>
      <c r="M295" s="113"/>
    </row>
    <row r="296" spans="1:14" x14ac:dyDescent="0.25">
      <c r="A296" s="66" t="s">
        <v>471</v>
      </c>
      <c r="B296" s="81" t="s">
        <v>472</v>
      </c>
      <c r="C296" s="112">
        <f>ROW(B137)</f>
        <v>137</v>
      </c>
      <c r="E296" s="113"/>
      <c r="F296" s="113"/>
      <c r="H296" s="64"/>
      <c r="I296" s="81"/>
      <c r="J296" s="112"/>
      <c r="L296" s="113"/>
      <c r="M296" s="113"/>
    </row>
    <row r="297" spans="1:14" ht="30" x14ac:dyDescent="0.25">
      <c r="A297" s="66" t="s">
        <v>473</v>
      </c>
      <c r="B297" s="66" t="s">
        <v>474</v>
      </c>
      <c r="C297" s="112" t="str">
        <f>ROW('C. HTT Harmonised Glossary'!B17)&amp;" for Harmonised Glossary"</f>
        <v>17 for Harmonised Glossary</v>
      </c>
      <c r="E297" s="113"/>
      <c r="H297" s="64"/>
      <c r="J297" s="112"/>
      <c r="L297" s="113"/>
    </row>
    <row r="298" spans="1:14" x14ac:dyDescent="0.25">
      <c r="A298" s="66" t="s">
        <v>475</v>
      </c>
      <c r="B298" s="81" t="s">
        <v>476</v>
      </c>
      <c r="C298" s="112">
        <f>ROW(B65)</f>
        <v>65</v>
      </c>
      <c r="E298" s="113"/>
      <c r="H298" s="64"/>
      <c r="I298" s="81"/>
      <c r="J298" s="112"/>
      <c r="L298" s="113"/>
    </row>
    <row r="299" spans="1:14" x14ac:dyDescent="0.25">
      <c r="A299" s="66" t="s">
        <v>477</v>
      </c>
      <c r="B299" s="81" t="s">
        <v>478</v>
      </c>
      <c r="C299" s="112">
        <f>ROW(B88)</f>
        <v>88</v>
      </c>
      <c r="E299" s="113"/>
      <c r="H299" s="64"/>
      <c r="I299" s="81"/>
      <c r="J299" s="112"/>
      <c r="L299" s="113"/>
    </row>
    <row r="300" spans="1:14" x14ac:dyDescent="0.25">
      <c r="A300" s="66" t="s">
        <v>479</v>
      </c>
      <c r="B300" s="81" t="s">
        <v>480</v>
      </c>
      <c r="C300" s="112" t="str">
        <f>ROW('B1. HTT Mortgage Assets'!B150)&amp; " for Mortgage Assets"</f>
        <v>150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481</v>
      </c>
      <c r="B301" s="81"/>
      <c r="C301" s="112"/>
      <c r="D301" s="112"/>
      <c r="E301" s="113"/>
      <c r="H301" s="64"/>
      <c r="I301" s="81"/>
      <c r="J301" s="112"/>
      <c r="K301" s="112"/>
      <c r="L301" s="113"/>
    </row>
    <row r="302" spans="1:14" outlineLevel="1" x14ac:dyDescent="0.25">
      <c r="A302" s="66" t="s">
        <v>482</v>
      </c>
      <c r="B302" s="81"/>
      <c r="C302" s="112"/>
      <c r="D302" s="112"/>
      <c r="E302" s="113"/>
      <c r="H302" s="64"/>
      <c r="I302" s="81"/>
      <c r="J302" s="112"/>
      <c r="K302" s="112"/>
      <c r="L302" s="113"/>
    </row>
    <row r="303" spans="1:14" outlineLevel="1" x14ac:dyDescent="0.25">
      <c r="A303" s="66" t="s">
        <v>483</v>
      </c>
      <c r="B303" s="81"/>
      <c r="C303" s="112"/>
      <c r="D303" s="112"/>
      <c r="E303" s="113"/>
      <c r="H303" s="64"/>
      <c r="I303" s="81"/>
      <c r="J303" s="112"/>
      <c r="K303" s="112"/>
      <c r="L303" s="113"/>
    </row>
    <row r="304" spans="1:14" outlineLevel="1" x14ac:dyDescent="0.25">
      <c r="A304" s="66" t="s">
        <v>484</v>
      </c>
      <c r="B304" s="81"/>
      <c r="C304" s="112"/>
      <c r="D304" s="112"/>
      <c r="E304" s="113"/>
      <c r="H304" s="64"/>
      <c r="I304" s="81"/>
      <c r="J304" s="112"/>
      <c r="K304" s="112"/>
      <c r="L304" s="113"/>
    </row>
    <row r="305" spans="1:13" outlineLevel="1" x14ac:dyDescent="0.25">
      <c r="A305" s="66" t="s">
        <v>485</v>
      </c>
      <c r="B305" s="81"/>
      <c r="C305" s="112"/>
      <c r="D305" s="112"/>
      <c r="E305" s="113"/>
      <c r="H305" s="64"/>
      <c r="I305" s="81"/>
      <c r="J305" s="112"/>
      <c r="K305" s="112"/>
      <c r="L305" s="113"/>
    </row>
    <row r="306" spans="1:13" outlineLevel="1" x14ac:dyDescent="0.25">
      <c r="A306" s="66" t="s">
        <v>486</v>
      </c>
      <c r="B306" s="81"/>
      <c r="C306" s="112"/>
      <c r="D306" s="112"/>
      <c r="E306" s="113"/>
      <c r="H306" s="64"/>
      <c r="I306" s="81"/>
      <c r="J306" s="112"/>
      <c r="K306" s="112"/>
      <c r="L306" s="113"/>
    </row>
    <row r="307" spans="1:13" outlineLevel="1" x14ac:dyDescent="0.25">
      <c r="A307" s="66" t="s">
        <v>487</v>
      </c>
      <c r="B307" s="81"/>
      <c r="C307" s="112"/>
      <c r="D307" s="112"/>
      <c r="E307" s="113"/>
      <c r="H307" s="64"/>
      <c r="I307" s="81"/>
      <c r="J307" s="112"/>
      <c r="K307" s="112"/>
      <c r="L307" s="113"/>
    </row>
    <row r="308" spans="1:13" outlineLevel="1" x14ac:dyDescent="0.25">
      <c r="A308" s="66" t="s">
        <v>488</v>
      </c>
      <c r="B308" s="81"/>
      <c r="C308" s="112"/>
      <c r="D308" s="112"/>
      <c r="E308" s="113"/>
      <c r="H308" s="64"/>
      <c r="I308" s="81"/>
      <c r="J308" s="112"/>
      <c r="K308" s="112"/>
      <c r="L308" s="113"/>
    </row>
    <row r="309" spans="1:13" outlineLevel="1" x14ac:dyDescent="0.25">
      <c r="A309" s="66" t="s">
        <v>489</v>
      </c>
      <c r="B309" s="81"/>
      <c r="C309" s="112"/>
      <c r="D309" s="112"/>
      <c r="E309" s="113"/>
      <c r="H309" s="64"/>
      <c r="I309" s="81"/>
      <c r="J309" s="112"/>
      <c r="K309" s="112"/>
      <c r="L309" s="113"/>
    </row>
    <row r="310" spans="1:13" outlineLevel="1" x14ac:dyDescent="0.25">
      <c r="A310" s="66" t="s">
        <v>490</v>
      </c>
      <c r="H310" s="64"/>
    </row>
    <row r="311" spans="1:13" ht="37.5" x14ac:dyDescent="0.25">
      <c r="A311" s="78"/>
      <c r="B311" s="77" t="s">
        <v>94</v>
      </c>
      <c r="C311" s="78"/>
      <c r="D311" s="78"/>
      <c r="E311" s="78"/>
      <c r="F311" s="78"/>
      <c r="G311" s="79"/>
      <c r="H311" s="64"/>
      <c r="I311" s="70"/>
      <c r="J311" s="72"/>
      <c r="K311" s="72"/>
      <c r="L311" s="72"/>
      <c r="M311" s="72"/>
    </row>
    <row r="312" spans="1:13" x14ac:dyDescent="0.25">
      <c r="A312" s="66" t="s">
        <v>5</v>
      </c>
      <c r="B312" s="89" t="s">
        <v>491</v>
      </c>
      <c r="C312" s="66" t="s">
        <v>98</v>
      </c>
      <c r="H312" s="64"/>
      <c r="I312" s="89"/>
      <c r="J312" s="112"/>
    </row>
    <row r="313" spans="1:13" outlineLevel="1" x14ac:dyDescent="0.25">
      <c r="A313" s="66" t="s">
        <v>492</v>
      </c>
      <c r="B313" s="89"/>
      <c r="C313" s="112"/>
      <c r="H313" s="64"/>
      <c r="I313" s="89"/>
      <c r="J313" s="112"/>
    </row>
    <row r="314" spans="1:13" outlineLevel="1" x14ac:dyDescent="0.25">
      <c r="A314" s="66" t="s">
        <v>493</v>
      </c>
      <c r="B314" s="89"/>
      <c r="C314" s="112"/>
      <c r="H314" s="64"/>
      <c r="I314" s="89"/>
      <c r="J314" s="112"/>
    </row>
    <row r="315" spans="1:13" outlineLevel="1" x14ac:dyDescent="0.25">
      <c r="A315" s="66" t="s">
        <v>494</v>
      </c>
      <c r="B315" s="89"/>
      <c r="C315" s="112"/>
      <c r="H315" s="64"/>
      <c r="I315" s="89"/>
      <c r="J315" s="112"/>
    </row>
    <row r="316" spans="1:13" outlineLevel="1" x14ac:dyDescent="0.25">
      <c r="A316" s="66" t="s">
        <v>495</v>
      </c>
      <c r="B316" s="89"/>
      <c r="C316" s="112"/>
      <c r="H316" s="64"/>
      <c r="I316" s="89"/>
      <c r="J316" s="112"/>
    </row>
    <row r="317" spans="1:13" outlineLevel="1" x14ac:dyDescent="0.25">
      <c r="A317" s="66" t="s">
        <v>496</v>
      </c>
      <c r="B317" s="89"/>
      <c r="C317" s="112"/>
      <c r="H317" s="64"/>
      <c r="I317" s="89"/>
      <c r="J317" s="112"/>
    </row>
    <row r="318" spans="1:13" outlineLevel="1" x14ac:dyDescent="0.25">
      <c r="A318" s="66" t="s">
        <v>497</v>
      </c>
      <c r="B318" s="89"/>
      <c r="C318" s="112"/>
      <c r="H318" s="64"/>
      <c r="I318" s="89"/>
      <c r="J318" s="112"/>
    </row>
    <row r="319" spans="1:13" ht="18.75" x14ac:dyDescent="0.25">
      <c r="A319" s="78"/>
      <c r="B319" s="77" t="s">
        <v>95</v>
      </c>
      <c r="C319" s="78"/>
      <c r="D319" s="78"/>
      <c r="E319" s="78"/>
      <c r="F319" s="78"/>
      <c r="G319" s="79"/>
      <c r="H319" s="64"/>
      <c r="I319" s="70"/>
      <c r="J319" s="72"/>
      <c r="K319" s="72"/>
      <c r="L319" s="72"/>
      <c r="M319" s="72"/>
    </row>
    <row r="320" spans="1:13" ht="15" customHeight="1" outlineLevel="1" x14ac:dyDescent="0.25">
      <c r="A320" s="85"/>
      <c r="B320" s="86" t="s">
        <v>498</v>
      </c>
      <c r="C320" s="85"/>
      <c r="D320" s="85"/>
      <c r="E320" s="87"/>
      <c r="F320" s="88"/>
      <c r="G320" s="88"/>
      <c r="H320" s="64"/>
      <c r="L320" s="64"/>
      <c r="M320" s="64"/>
    </row>
    <row r="321" spans="1:8" outlineLevel="1" x14ac:dyDescent="0.25">
      <c r="A321" s="66" t="s">
        <v>499</v>
      </c>
      <c r="B321" s="81" t="s">
        <v>500</v>
      </c>
      <c r="C321" s="81"/>
      <c r="H321" s="64"/>
    </row>
    <row r="322" spans="1:8" outlineLevel="1" x14ac:dyDescent="0.25">
      <c r="A322" s="66" t="s">
        <v>501</v>
      </c>
      <c r="B322" s="81" t="s">
        <v>502</v>
      </c>
      <c r="C322" s="81"/>
      <c r="H322" s="64"/>
    </row>
    <row r="323" spans="1:8" outlineLevel="1" x14ac:dyDescent="0.25">
      <c r="A323" s="66" t="s">
        <v>503</v>
      </c>
      <c r="B323" s="81" t="s">
        <v>504</v>
      </c>
      <c r="C323" s="81"/>
      <c r="H323" s="64"/>
    </row>
    <row r="324" spans="1:8" outlineLevel="1" x14ac:dyDescent="0.25">
      <c r="A324" s="66" t="s">
        <v>505</v>
      </c>
      <c r="B324" s="81" t="s">
        <v>506</v>
      </c>
      <c r="H324" s="64"/>
    </row>
    <row r="325" spans="1:8" outlineLevel="1" x14ac:dyDescent="0.25">
      <c r="A325" s="66" t="s">
        <v>507</v>
      </c>
      <c r="B325" s="81" t="s">
        <v>508</v>
      </c>
      <c r="H325" s="64"/>
    </row>
    <row r="326" spans="1:8" outlineLevel="1" x14ac:dyDescent="0.25">
      <c r="A326" s="66" t="s">
        <v>509</v>
      </c>
      <c r="B326" s="81" t="s">
        <v>510</v>
      </c>
      <c r="H326" s="64"/>
    </row>
    <row r="327" spans="1:8" outlineLevel="1" x14ac:dyDescent="0.25">
      <c r="A327" s="66" t="s">
        <v>511</v>
      </c>
      <c r="B327" s="81" t="s">
        <v>512</v>
      </c>
      <c r="H327" s="64"/>
    </row>
    <row r="328" spans="1:8" outlineLevel="1" x14ac:dyDescent="0.25">
      <c r="A328" s="66" t="s">
        <v>513</v>
      </c>
      <c r="B328" s="81" t="s">
        <v>514</v>
      </c>
      <c r="H328" s="64"/>
    </row>
    <row r="329" spans="1:8" outlineLevel="1" x14ac:dyDescent="0.25">
      <c r="A329" s="66" t="s">
        <v>515</v>
      </c>
      <c r="B329" s="81" t="s">
        <v>516</v>
      </c>
      <c r="C329" s="66" t="s">
        <v>1645</v>
      </c>
      <c r="H329" s="64"/>
    </row>
    <row r="330" spans="1:8" hidden="1" outlineLevel="1" x14ac:dyDescent="0.25">
      <c r="A330" s="66" t="s">
        <v>517</v>
      </c>
      <c r="B330" s="95" t="s">
        <v>518</v>
      </c>
      <c r="H330" s="64"/>
    </row>
    <row r="331" spans="1:8" hidden="1" outlineLevel="1" x14ac:dyDescent="0.25">
      <c r="A331" s="66" t="s">
        <v>519</v>
      </c>
      <c r="B331" s="95" t="s">
        <v>518</v>
      </c>
      <c r="H331" s="64"/>
    </row>
    <row r="332" spans="1:8" hidden="1" outlineLevel="1" x14ac:dyDescent="0.25">
      <c r="A332" s="66" t="s">
        <v>520</v>
      </c>
      <c r="B332" s="95" t="s">
        <v>518</v>
      </c>
      <c r="H332" s="64"/>
    </row>
    <row r="333" spans="1:8" hidden="1" outlineLevel="1" x14ac:dyDescent="0.25">
      <c r="A333" s="66" t="s">
        <v>521</v>
      </c>
      <c r="B333" s="95" t="s">
        <v>518</v>
      </c>
      <c r="H333" s="64"/>
    </row>
    <row r="334" spans="1:8" hidden="1" outlineLevel="1" x14ac:dyDescent="0.25">
      <c r="A334" s="66" t="s">
        <v>522</v>
      </c>
      <c r="B334" s="95" t="s">
        <v>518</v>
      </c>
      <c r="H334" s="64"/>
    </row>
    <row r="335" spans="1:8" hidden="1" outlineLevel="1" x14ac:dyDescent="0.25">
      <c r="A335" s="66" t="s">
        <v>523</v>
      </c>
      <c r="B335" s="95" t="s">
        <v>518</v>
      </c>
      <c r="H335" s="64"/>
    </row>
    <row r="336" spans="1:8" hidden="1" outlineLevel="1" x14ac:dyDescent="0.25">
      <c r="A336" s="66" t="s">
        <v>524</v>
      </c>
      <c r="B336" s="95" t="s">
        <v>518</v>
      </c>
      <c r="H336" s="64"/>
    </row>
    <row r="337" spans="1:8" hidden="1" outlineLevel="1" x14ac:dyDescent="0.25">
      <c r="A337" s="66" t="s">
        <v>525</v>
      </c>
      <c r="B337" s="95" t="s">
        <v>518</v>
      </c>
      <c r="H337" s="64"/>
    </row>
    <row r="338" spans="1:8" hidden="1" outlineLevel="1" x14ac:dyDescent="0.25">
      <c r="A338" s="66" t="s">
        <v>526</v>
      </c>
      <c r="B338" s="95" t="s">
        <v>518</v>
      </c>
      <c r="H338" s="64"/>
    </row>
    <row r="339" spans="1:8" hidden="1" outlineLevel="1" x14ac:dyDescent="0.25">
      <c r="A339" s="66" t="s">
        <v>527</v>
      </c>
      <c r="B339" s="95" t="s">
        <v>518</v>
      </c>
      <c r="H339" s="64"/>
    </row>
    <row r="340" spans="1:8" hidden="1" outlineLevel="1" x14ac:dyDescent="0.25">
      <c r="A340" s="66" t="s">
        <v>528</v>
      </c>
      <c r="B340" s="95" t="s">
        <v>518</v>
      </c>
      <c r="H340" s="64"/>
    </row>
    <row r="341" spans="1:8" hidden="1" outlineLevel="1" x14ac:dyDescent="0.25">
      <c r="A341" s="66" t="s">
        <v>529</v>
      </c>
      <c r="B341" s="95" t="s">
        <v>518</v>
      </c>
      <c r="H341" s="64"/>
    </row>
    <row r="342" spans="1:8" hidden="1" outlineLevel="1" x14ac:dyDescent="0.25">
      <c r="A342" s="66" t="s">
        <v>530</v>
      </c>
      <c r="B342" s="95" t="s">
        <v>518</v>
      </c>
      <c r="H342" s="64"/>
    </row>
    <row r="343" spans="1:8" hidden="1" outlineLevel="1" x14ac:dyDescent="0.25">
      <c r="A343" s="66" t="s">
        <v>531</v>
      </c>
      <c r="B343" s="95" t="s">
        <v>518</v>
      </c>
      <c r="H343" s="64"/>
    </row>
    <row r="344" spans="1:8" hidden="1" outlineLevel="1" x14ac:dyDescent="0.25">
      <c r="A344" s="66" t="s">
        <v>532</v>
      </c>
      <c r="B344" s="95" t="s">
        <v>518</v>
      </c>
      <c r="H344" s="64"/>
    </row>
    <row r="345" spans="1:8" hidden="1" outlineLevel="1" x14ac:dyDescent="0.25">
      <c r="A345" s="66" t="s">
        <v>533</v>
      </c>
      <c r="B345" s="95" t="s">
        <v>518</v>
      </c>
      <c r="H345" s="64"/>
    </row>
    <row r="346" spans="1:8" hidden="1" outlineLevel="1" x14ac:dyDescent="0.25">
      <c r="A346" s="66" t="s">
        <v>534</v>
      </c>
      <c r="B346" s="95" t="s">
        <v>518</v>
      </c>
      <c r="H346" s="64"/>
    </row>
    <row r="347" spans="1:8" hidden="1" outlineLevel="1" x14ac:dyDescent="0.25">
      <c r="A347" s="66" t="s">
        <v>535</v>
      </c>
      <c r="B347" s="95" t="s">
        <v>518</v>
      </c>
      <c r="H347" s="64"/>
    </row>
    <row r="348" spans="1:8" hidden="1" outlineLevel="1" x14ac:dyDescent="0.25">
      <c r="A348" s="66" t="s">
        <v>536</v>
      </c>
      <c r="B348" s="95" t="s">
        <v>518</v>
      </c>
      <c r="H348" s="64"/>
    </row>
    <row r="349" spans="1:8" hidden="1" outlineLevel="1" x14ac:dyDescent="0.25">
      <c r="A349" s="66" t="s">
        <v>537</v>
      </c>
      <c r="B349" s="95" t="s">
        <v>518</v>
      </c>
      <c r="H349" s="64"/>
    </row>
    <row r="350" spans="1:8" hidden="1" outlineLevel="1" x14ac:dyDescent="0.25">
      <c r="A350" s="66" t="s">
        <v>538</v>
      </c>
      <c r="B350" s="95" t="s">
        <v>518</v>
      </c>
      <c r="H350" s="64"/>
    </row>
    <row r="351" spans="1:8" hidden="1" outlineLevel="1" x14ac:dyDescent="0.25">
      <c r="A351" s="66" t="s">
        <v>539</v>
      </c>
      <c r="B351" s="95" t="s">
        <v>518</v>
      </c>
      <c r="H351" s="64"/>
    </row>
    <row r="352" spans="1:8" hidden="1" outlineLevel="1" x14ac:dyDescent="0.25">
      <c r="A352" s="66" t="s">
        <v>540</v>
      </c>
      <c r="B352" s="95" t="s">
        <v>518</v>
      </c>
      <c r="H352" s="64"/>
    </row>
    <row r="353" spans="1:8" hidden="1" outlineLevel="1" x14ac:dyDescent="0.25">
      <c r="A353" s="66" t="s">
        <v>541</v>
      </c>
      <c r="B353" s="95" t="s">
        <v>518</v>
      </c>
      <c r="H353" s="64"/>
    </row>
    <row r="354" spans="1:8" hidden="1" outlineLevel="1" x14ac:dyDescent="0.25">
      <c r="A354" s="66" t="s">
        <v>542</v>
      </c>
      <c r="B354" s="95" t="s">
        <v>518</v>
      </c>
      <c r="H354" s="64"/>
    </row>
    <row r="355" spans="1:8" hidden="1" outlineLevel="1" x14ac:dyDescent="0.25">
      <c r="A355" s="66" t="s">
        <v>543</v>
      </c>
      <c r="B355" s="95" t="s">
        <v>518</v>
      </c>
      <c r="H355" s="64"/>
    </row>
    <row r="356" spans="1:8" hidden="1" outlineLevel="1" x14ac:dyDescent="0.25">
      <c r="A356" s="66" t="s">
        <v>544</v>
      </c>
      <c r="B356" s="95" t="s">
        <v>518</v>
      </c>
      <c r="H356" s="64"/>
    </row>
    <row r="357" spans="1:8" hidden="1" outlineLevel="1" x14ac:dyDescent="0.25">
      <c r="A357" s="66" t="s">
        <v>545</v>
      </c>
      <c r="B357" s="95" t="s">
        <v>518</v>
      </c>
      <c r="H357" s="64"/>
    </row>
    <row r="358" spans="1:8" hidden="1" outlineLevel="1" x14ac:dyDescent="0.25">
      <c r="A358" s="66" t="s">
        <v>546</v>
      </c>
      <c r="B358" s="95" t="s">
        <v>518</v>
      </c>
      <c r="H358" s="64"/>
    </row>
    <row r="359" spans="1:8" hidden="1" outlineLevel="1" x14ac:dyDescent="0.25">
      <c r="A359" s="66" t="s">
        <v>547</v>
      </c>
      <c r="B359" s="95" t="s">
        <v>518</v>
      </c>
      <c r="H359" s="64"/>
    </row>
    <row r="360" spans="1:8" hidden="1" outlineLevel="1" x14ac:dyDescent="0.25">
      <c r="A360" s="66" t="s">
        <v>548</v>
      </c>
      <c r="B360" s="95" t="s">
        <v>518</v>
      </c>
      <c r="H360" s="64"/>
    </row>
    <row r="361" spans="1:8" hidden="1" outlineLevel="1" x14ac:dyDescent="0.25">
      <c r="A361" s="66" t="s">
        <v>549</v>
      </c>
      <c r="B361" s="95" t="s">
        <v>518</v>
      </c>
      <c r="H361" s="64"/>
    </row>
    <row r="362" spans="1:8" hidden="1" outlineLevel="1" x14ac:dyDescent="0.25">
      <c r="A362" s="66" t="s">
        <v>550</v>
      </c>
      <c r="B362" s="95" t="s">
        <v>518</v>
      </c>
      <c r="H362" s="64"/>
    </row>
    <row r="363" spans="1:8" hidden="1" outlineLevel="1" x14ac:dyDescent="0.25">
      <c r="A363" s="66" t="s">
        <v>551</v>
      </c>
      <c r="B363" s="95" t="s">
        <v>518</v>
      </c>
      <c r="H363" s="64"/>
    </row>
    <row r="364" spans="1:8" hidden="1" outlineLevel="1" x14ac:dyDescent="0.25">
      <c r="A364" s="66" t="s">
        <v>552</v>
      </c>
      <c r="B364" s="95" t="s">
        <v>518</v>
      </c>
      <c r="H364" s="64"/>
    </row>
    <row r="365" spans="1:8" hidden="1" outlineLevel="1" x14ac:dyDescent="0.25">
      <c r="A365" s="66" t="s">
        <v>553</v>
      </c>
      <c r="B365" s="95" t="s">
        <v>518</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59"/>
  <sheetViews>
    <sheetView topLeftCell="A54" zoomScale="80" zoomScaleNormal="80" workbookViewId="0">
      <selection activeCell="C359" sqref="C359"/>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554</v>
      </c>
      <c r="B1" s="63"/>
      <c r="C1" s="64"/>
      <c r="D1" s="64"/>
      <c r="E1" s="64"/>
      <c r="F1" s="99"/>
    </row>
    <row r="2" spans="1:7" ht="15.75" thickBot="1" x14ac:dyDescent="0.3">
      <c r="A2" s="64"/>
      <c r="B2" s="64"/>
      <c r="C2" s="64"/>
      <c r="D2" s="64"/>
      <c r="E2" s="64"/>
      <c r="F2" s="64"/>
    </row>
    <row r="3" spans="1:7" ht="19.5" thickBot="1" x14ac:dyDescent="0.3">
      <c r="A3" s="67"/>
      <c r="B3" s="68" t="s">
        <v>87</v>
      </c>
      <c r="C3" s="69" t="s">
        <v>257</v>
      </c>
      <c r="D3" s="67"/>
      <c r="E3" s="67"/>
      <c r="F3" s="64"/>
      <c r="G3" s="67"/>
    </row>
    <row r="4" spans="1:7" ht="15.75" thickBot="1" x14ac:dyDescent="0.3"/>
    <row r="5" spans="1:7" ht="18.75" x14ac:dyDescent="0.25">
      <c r="A5" s="70"/>
      <c r="B5" s="71" t="s">
        <v>555</v>
      </c>
      <c r="C5" s="70"/>
      <c r="E5" s="72"/>
      <c r="F5" s="72"/>
    </row>
    <row r="6" spans="1:7" x14ac:dyDescent="0.25">
      <c r="B6" s="73" t="s">
        <v>556</v>
      </c>
    </row>
    <row r="7" spans="1:7" x14ac:dyDescent="0.25">
      <c r="B7" s="115" t="s">
        <v>557</v>
      </c>
    </row>
    <row r="8" spans="1:7" ht="15.75" thickBot="1" x14ac:dyDescent="0.3">
      <c r="B8" s="116" t="s">
        <v>558</v>
      </c>
    </row>
    <row r="9" spans="1:7" x14ac:dyDescent="0.25">
      <c r="B9" s="76"/>
    </row>
    <row r="10" spans="1:7" ht="37.5" x14ac:dyDescent="0.25">
      <c r="A10" s="77" t="s">
        <v>96</v>
      </c>
      <c r="B10" s="77" t="s">
        <v>556</v>
      </c>
      <c r="C10" s="78"/>
      <c r="D10" s="78"/>
      <c r="E10" s="78"/>
      <c r="F10" s="78"/>
      <c r="G10" s="79"/>
    </row>
    <row r="11" spans="1:7" ht="15" customHeight="1" x14ac:dyDescent="0.25">
      <c r="A11" s="85"/>
      <c r="B11" s="86" t="s">
        <v>559</v>
      </c>
      <c r="C11" s="85" t="s">
        <v>126</v>
      </c>
      <c r="D11" s="85"/>
      <c r="E11" s="85"/>
      <c r="F11" s="88" t="s">
        <v>560</v>
      </c>
      <c r="G11" s="88"/>
    </row>
    <row r="12" spans="1:7" x14ac:dyDescent="0.25">
      <c r="A12" s="66" t="s">
        <v>561</v>
      </c>
      <c r="B12" s="66" t="s">
        <v>562</v>
      </c>
      <c r="C12" s="160">
        <v>2526.120516</v>
      </c>
      <c r="F12" s="92">
        <f>IF($C$15=0,"",IF(C12="[for completion]","",C12/$C$15))</f>
        <v>1</v>
      </c>
    </row>
    <row r="13" spans="1:7" x14ac:dyDescent="0.25">
      <c r="A13" s="66" t="s">
        <v>563</v>
      </c>
      <c r="B13" s="66" t="s">
        <v>564</v>
      </c>
      <c r="C13" s="160">
        <v>0</v>
      </c>
      <c r="F13" s="92">
        <f>IF($C$15=0,"",IF(C13="[for completion]","",C13/$C$15))</f>
        <v>0</v>
      </c>
    </row>
    <row r="14" spans="1:7" x14ac:dyDescent="0.25">
      <c r="A14" s="66" t="s">
        <v>565</v>
      </c>
      <c r="B14" s="66" t="s">
        <v>158</v>
      </c>
      <c r="C14" s="160">
        <v>0</v>
      </c>
      <c r="F14" s="92">
        <f>IF($C$15=0,"",IF(C14="[for completion]","",C14/$C$15))</f>
        <v>0</v>
      </c>
    </row>
    <row r="15" spans="1:7" x14ac:dyDescent="0.25">
      <c r="A15" s="66" t="s">
        <v>566</v>
      </c>
      <c r="B15" s="117" t="s">
        <v>160</v>
      </c>
      <c r="C15" s="160">
        <f>SUM(C12:C14)</f>
        <v>2526.120516</v>
      </c>
      <c r="F15" s="103">
        <f>SUM(F12:F14)</f>
        <v>1</v>
      </c>
    </row>
    <row r="16" spans="1:7" outlineLevel="1" x14ac:dyDescent="0.25">
      <c r="A16" s="66" t="s">
        <v>567</v>
      </c>
      <c r="B16" s="95" t="s">
        <v>568</v>
      </c>
      <c r="C16" s="160">
        <v>570.94841199999996</v>
      </c>
      <c r="F16" s="92">
        <f t="shared" ref="F16:F26" si="0">IF($C$15=0,"",IF(C16="[for completion]","",C16/$C$15))</f>
        <v>0.22601788330513681</v>
      </c>
    </row>
    <row r="17" spans="1:7" outlineLevel="1" x14ac:dyDescent="0.25">
      <c r="A17" s="66" t="s">
        <v>569</v>
      </c>
      <c r="B17" s="95" t="s">
        <v>1600</v>
      </c>
      <c r="C17" s="160">
        <v>0</v>
      </c>
      <c r="F17" s="92">
        <f t="shared" si="0"/>
        <v>0</v>
      </c>
    </row>
    <row r="18" spans="1:7" hidden="1" outlineLevel="1" x14ac:dyDescent="0.25">
      <c r="A18" s="66" t="s">
        <v>570</v>
      </c>
      <c r="B18" s="95" t="s">
        <v>162</v>
      </c>
      <c r="F18" s="92">
        <f t="shared" si="0"/>
        <v>0</v>
      </c>
    </row>
    <row r="19" spans="1:7" hidden="1" outlineLevel="1" x14ac:dyDescent="0.25">
      <c r="A19" s="66" t="s">
        <v>571</v>
      </c>
      <c r="B19" s="95" t="s">
        <v>162</v>
      </c>
      <c r="F19" s="92">
        <f t="shared" si="0"/>
        <v>0</v>
      </c>
    </row>
    <row r="20" spans="1:7" hidden="1" outlineLevel="1" x14ac:dyDescent="0.25">
      <c r="A20" s="66" t="s">
        <v>572</v>
      </c>
      <c r="B20" s="95" t="s">
        <v>162</v>
      </c>
      <c r="F20" s="92">
        <f t="shared" si="0"/>
        <v>0</v>
      </c>
    </row>
    <row r="21" spans="1:7" hidden="1" outlineLevel="1" x14ac:dyDescent="0.25">
      <c r="A21" s="66" t="s">
        <v>573</v>
      </c>
      <c r="B21" s="95" t="s">
        <v>162</v>
      </c>
      <c r="F21" s="92">
        <f t="shared" si="0"/>
        <v>0</v>
      </c>
    </row>
    <row r="22" spans="1:7" hidden="1" outlineLevel="1" x14ac:dyDescent="0.25">
      <c r="A22" s="66" t="s">
        <v>574</v>
      </c>
      <c r="B22" s="95" t="s">
        <v>162</v>
      </c>
      <c r="F22" s="92">
        <f t="shared" si="0"/>
        <v>0</v>
      </c>
    </row>
    <row r="23" spans="1:7" hidden="1" outlineLevel="1" x14ac:dyDescent="0.25">
      <c r="A23" s="66" t="s">
        <v>575</v>
      </c>
      <c r="B23" s="95" t="s">
        <v>162</v>
      </c>
      <c r="F23" s="92">
        <f t="shared" si="0"/>
        <v>0</v>
      </c>
    </row>
    <row r="24" spans="1:7" hidden="1" outlineLevel="1" x14ac:dyDescent="0.25">
      <c r="A24" s="66" t="s">
        <v>576</v>
      </c>
      <c r="B24" s="95" t="s">
        <v>162</v>
      </c>
      <c r="F24" s="92">
        <f t="shared" si="0"/>
        <v>0</v>
      </c>
    </row>
    <row r="25" spans="1:7" hidden="1" outlineLevel="1" x14ac:dyDescent="0.25">
      <c r="A25" s="66" t="s">
        <v>577</v>
      </c>
      <c r="B25" s="95" t="s">
        <v>162</v>
      </c>
      <c r="F25" s="92">
        <f t="shared" si="0"/>
        <v>0</v>
      </c>
    </row>
    <row r="26" spans="1:7" hidden="1" outlineLevel="1" x14ac:dyDescent="0.25">
      <c r="A26" s="66" t="s">
        <v>578</v>
      </c>
      <c r="B26" s="95" t="s">
        <v>162</v>
      </c>
      <c r="C26" s="96"/>
      <c r="D26" s="96"/>
      <c r="E26" s="96"/>
      <c r="F26" s="92">
        <f t="shared" si="0"/>
        <v>0</v>
      </c>
    </row>
    <row r="27" spans="1:7" ht="15" customHeight="1" collapsed="1" x14ac:dyDescent="0.25">
      <c r="A27" s="85"/>
      <c r="B27" s="86" t="s">
        <v>579</v>
      </c>
      <c r="C27" s="85" t="s">
        <v>580</v>
      </c>
      <c r="D27" s="85" t="s">
        <v>581</v>
      </c>
      <c r="E27" s="87"/>
      <c r="F27" s="85" t="s">
        <v>582</v>
      </c>
      <c r="G27" s="88"/>
    </row>
    <row r="28" spans="1:7" x14ac:dyDescent="0.25">
      <c r="A28" s="66" t="s">
        <v>583</v>
      </c>
      <c r="B28" s="66" t="s">
        <v>584</v>
      </c>
      <c r="C28" s="66">
        <v>892</v>
      </c>
      <c r="D28" s="66">
        <v>0</v>
      </c>
      <c r="F28" s="66">
        <v>892</v>
      </c>
    </row>
    <row r="29" spans="1:7" outlineLevel="1" x14ac:dyDescent="0.25">
      <c r="A29" s="66" t="s">
        <v>585</v>
      </c>
      <c r="B29" s="81" t="s">
        <v>586</v>
      </c>
      <c r="C29" s="66">
        <v>920</v>
      </c>
    </row>
    <row r="30" spans="1:7" hidden="1" outlineLevel="1" x14ac:dyDescent="0.25">
      <c r="A30" s="66" t="s">
        <v>587</v>
      </c>
      <c r="B30" s="81" t="s">
        <v>588</v>
      </c>
    </row>
    <row r="31" spans="1:7" hidden="1" outlineLevel="1" x14ac:dyDescent="0.25">
      <c r="A31" s="66" t="s">
        <v>589</v>
      </c>
      <c r="B31" s="81"/>
    </row>
    <row r="32" spans="1:7" hidden="1" outlineLevel="1" x14ac:dyDescent="0.25">
      <c r="A32" s="66" t="s">
        <v>590</v>
      </c>
      <c r="B32" s="81"/>
    </row>
    <row r="33" spans="1:7" hidden="1" outlineLevel="1" x14ac:dyDescent="0.25">
      <c r="A33" s="66" t="s">
        <v>591</v>
      </c>
      <c r="B33" s="81"/>
    </row>
    <row r="34" spans="1:7" hidden="1" outlineLevel="1" x14ac:dyDescent="0.25">
      <c r="A34" s="66" t="s">
        <v>592</v>
      </c>
      <c r="B34" s="81"/>
    </row>
    <row r="35" spans="1:7" ht="15" customHeight="1" collapsed="1" x14ac:dyDescent="0.25">
      <c r="A35" s="85"/>
      <c r="B35" s="86" t="s">
        <v>593</v>
      </c>
      <c r="C35" s="85" t="s">
        <v>594</v>
      </c>
      <c r="D35" s="85" t="s">
        <v>595</v>
      </c>
      <c r="E35" s="87"/>
      <c r="F35" s="88" t="s">
        <v>560</v>
      </c>
      <c r="G35" s="88"/>
    </row>
    <row r="36" spans="1:7" x14ac:dyDescent="0.25">
      <c r="A36" s="66" t="s">
        <v>596</v>
      </c>
      <c r="B36" s="66" t="s">
        <v>597</v>
      </c>
      <c r="C36" s="66">
        <v>14.34</v>
      </c>
      <c r="D36" s="66">
        <v>0</v>
      </c>
      <c r="F36" s="66">
        <v>14.34</v>
      </c>
    </row>
    <row r="37" spans="1:7" hidden="1" outlineLevel="1" x14ac:dyDescent="0.25">
      <c r="A37" s="66" t="s">
        <v>598</v>
      </c>
    </row>
    <row r="38" spans="1:7" hidden="1" outlineLevel="1" x14ac:dyDescent="0.25">
      <c r="A38" s="66" t="s">
        <v>599</v>
      </c>
    </row>
    <row r="39" spans="1:7" hidden="1" outlineLevel="1" x14ac:dyDescent="0.25">
      <c r="A39" s="66" t="s">
        <v>600</v>
      </c>
    </row>
    <row r="40" spans="1:7" hidden="1" outlineLevel="1" x14ac:dyDescent="0.25">
      <c r="A40" s="66" t="s">
        <v>601</v>
      </c>
    </row>
    <row r="41" spans="1:7" hidden="1" outlineLevel="1" x14ac:dyDescent="0.25">
      <c r="A41" s="66" t="s">
        <v>602</v>
      </c>
    </row>
    <row r="42" spans="1:7" hidden="1" outlineLevel="1" x14ac:dyDescent="0.25">
      <c r="A42" s="66" t="s">
        <v>603</v>
      </c>
    </row>
    <row r="43" spans="1:7" ht="15" customHeight="1" collapsed="1" x14ac:dyDescent="0.25">
      <c r="A43" s="85"/>
      <c r="B43" s="86" t="s">
        <v>604</v>
      </c>
      <c r="C43" s="85" t="s">
        <v>594</v>
      </c>
      <c r="D43" s="85" t="s">
        <v>595</v>
      </c>
      <c r="E43" s="87"/>
      <c r="F43" s="88" t="s">
        <v>560</v>
      </c>
      <c r="G43" s="88"/>
    </row>
    <row r="44" spans="1:7" x14ac:dyDescent="0.25">
      <c r="A44" s="66" t="s">
        <v>605</v>
      </c>
      <c r="B44" s="118" t="s">
        <v>606</v>
      </c>
      <c r="C44" s="118">
        <f>SUM(C45:C72)</f>
        <v>100</v>
      </c>
      <c r="D44" s="118">
        <f>SUM(D45:D72)</f>
        <v>0</v>
      </c>
      <c r="F44" s="118">
        <f>SUM(F45:F72)</f>
        <v>100</v>
      </c>
      <c r="G44" s="66"/>
    </row>
    <row r="45" spans="1:7" x14ac:dyDescent="0.25">
      <c r="A45" s="66" t="s">
        <v>607</v>
      </c>
      <c r="B45" s="66" t="s">
        <v>608</v>
      </c>
      <c r="C45" s="66">
        <v>0</v>
      </c>
      <c r="D45" s="66">
        <v>0</v>
      </c>
      <c r="F45" s="66">
        <v>0</v>
      </c>
      <c r="G45" s="66"/>
    </row>
    <row r="46" spans="1:7" x14ac:dyDescent="0.25">
      <c r="A46" s="66" t="s">
        <v>609</v>
      </c>
      <c r="B46" s="66" t="s">
        <v>610</v>
      </c>
      <c r="C46" s="66">
        <v>0</v>
      </c>
      <c r="D46" s="66">
        <v>0</v>
      </c>
      <c r="F46" s="66">
        <v>0</v>
      </c>
      <c r="G46" s="66"/>
    </row>
    <row r="47" spans="1:7" x14ac:dyDescent="0.25">
      <c r="A47" s="66" t="s">
        <v>611</v>
      </c>
      <c r="B47" s="66" t="s">
        <v>612</v>
      </c>
      <c r="C47" s="66">
        <v>0</v>
      </c>
      <c r="D47" s="66">
        <v>0</v>
      </c>
      <c r="F47" s="66">
        <v>0</v>
      </c>
      <c r="G47" s="66"/>
    </row>
    <row r="48" spans="1:7" x14ac:dyDescent="0.25">
      <c r="A48" s="66" t="s">
        <v>613</v>
      </c>
      <c r="B48" s="66" t="s">
        <v>614</v>
      </c>
      <c r="C48" s="66">
        <v>0</v>
      </c>
      <c r="D48" s="66">
        <v>0</v>
      </c>
      <c r="F48" s="66">
        <v>0</v>
      </c>
      <c r="G48" s="66"/>
    </row>
    <row r="49" spans="1:7" x14ac:dyDescent="0.25">
      <c r="A49" s="66" t="s">
        <v>615</v>
      </c>
      <c r="B49" s="66" t="s">
        <v>616</v>
      </c>
      <c r="C49" s="66">
        <v>0</v>
      </c>
      <c r="D49" s="66">
        <v>0</v>
      </c>
      <c r="F49" s="66">
        <v>0</v>
      </c>
      <c r="G49" s="66"/>
    </row>
    <row r="50" spans="1:7" x14ac:dyDescent="0.25">
      <c r="A50" s="66" t="s">
        <v>617</v>
      </c>
      <c r="B50" s="66" t="s">
        <v>618</v>
      </c>
      <c r="C50" s="66">
        <v>0</v>
      </c>
      <c r="D50" s="66">
        <v>0</v>
      </c>
      <c r="F50" s="66">
        <v>0</v>
      </c>
      <c r="G50" s="66"/>
    </row>
    <row r="51" spans="1:7" x14ac:dyDescent="0.25">
      <c r="A51" s="66" t="s">
        <v>619</v>
      </c>
      <c r="B51" s="66" t="s">
        <v>620</v>
      </c>
      <c r="C51" s="66">
        <v>0</v>
      </c>
      <c r="D51" s="66">
        <v>0</v>
      </c>
      <c r="F51" s="66">
        <v>0</v>
      </c>
      <c r="G51" s="66"/>
    </row>
    <row r="52" spans="1:7" x14ac:dyDescent="0.25">
      <c r="A52" s="66" t="s">
        <v>621</v>
      </c>
      <c r="B52" s="66" t="s">
        <v>622</v>
      </c>
      <c r="C52" s="66">
        <v>0</v>
      </c>
      <c r="D52" s="66">
        <v>0</v>
      </c>
      <c r="F52" s="66">
        <v>0</v>
      </c>
      <c r="G52" s="66"/>
    </row>
    <row r="53" spans="1:7" x14ac:dyDescent="0.25">
      <c r="A53" s="66" t="s">
        <v>623</v>
      </c>
      <c r="B53" s="66" t="s">
        <v>624</v>
      </c>
      <c r="C53" s="66">
        <v>0</v>
      </c>
      <c r="D53" s="66">
        <v>0</v>
      </c>
      <c r="F53" s="66">
        <v>0</v>
      </c>
      <c r="G53" s="66"/>
    </row>
    <row r="54" spans="1:7" x14ac:dyDescent="0.25">
      <c r="A54" s="66" t="s">
        <v>625</v>
      </c>
      <c r="B54" s="66" t="s">
        <v>626</v>
      </c>
      <c r="C54" s="66">
        <v>0</v>
      </c>
      <c r="D54" s="66">
        <v>0</v>
      </c>
      <c r="F54" s="66">
        <v>0</v>
      </c>
      <c r="G54" s="66"/>
    </row>
    <row r="55" spans="1:7" x14ac:dyDescent="0.25">
      <c r="A55" s="66" t="s">
        <v>627</v>
      </c>
      <c r="B55" s="66" t="s">
        <v>628</v>
      </c>
      <c r="C55" s="66">
        <v>0</v>
      </c>
      <c r="D55" s="66">
        <v>0</v>
      </c>
      <c r="F55" s="66">
        <v>0</v>
      </c>
      <c r="G55" s="66"/>
    </row>
    <row r="56" spans="1:7" x14ac:dyDescent="0.25">
      <c r="A56" s="66" t="s">
        <v>629</v>
      </c>
      <c r="B56" s="66" t="s">
        <v>630</v>
      </c>
      <c r="C56" s="66">
        <v>0</v>
      </c>
      <c r="D56" s="66">
        <v>0</v>
      </c>
      <c r="F56" s="66">
        <v>0</v>
      </c>
      <c r="G56" s="66"/>
    </row>
    <row r="57" spans="1:7" x14ac:dyDescent="0.25">
      <c r="A57" s="66" t="s">
        <v>631</v>
      </c>
      <c r="B57" s="66" t="s">
        <v>632</v>
      </c>
      <c r="C57" s="66">
        <v>0</v>
      </c>
      <c r="D57" s="66">
        <v>0</v>
      </c>
      <c r="F57" s="66">
        <v>0</v>
      </c>
      <c r="G57" s="66"/>
    </row>
    <row r="58" spans="1:7" x14ac:dyDescent="0.25">
      <c r="A58" s="66" t="s">
        <v>633</v>
      </c>
      <c r="B58" s="66" t="s">
        <v>634</v>
      </c>
      <c r="C58" s="66">
        <v>0</v>
      </c>
      <c r="D58" s="66">
        <v>0</v>
      </c>
      <c r="F58" s="66">
        <v>0</v>
      </c>
      <c r="G58" s="66"/>
    </row>
    <row r="59" spans="1:7" x14ac:dyDescent="0.25">
      <c r="A59" s="66" t="s">
        <v>635</v>
      </c>
      <c r="B59" s="66" t="s">
        <v>636</v>
      </c>
      <c r="C59" s="66">
        <v>0</v>
      </c>
      <c r="D59" s="66">
        <v>0</v>
      </c>
      <c r="F59" s="66">
        <v>0</v>
      </c>
      <c r="G59" s="66"/>
    </row>
    <row r="60" spans="1:7" x14ac:dyDescent="0.25">
      <c r="A60" s="66" t="s">
        <v>637</v>
      </c>
      <c r="B60" s="66" t="s">
        <v>3</v>
      </c>
      <c r="C60" s="66">
        <v>0</v>
      </c>
      <c r="D60" s="66">
        <v>0</v>
      </c>
      <c r="F60" s="66">
        <v>0</v>
      </c>
      <c r="G60" s="66"/>
    </row>
    <row r="61" spans="1:7" x14ac:dyDescent="0.25">
      <c r="A61" s="66" t="s">
        <v>638</v>
      </c>
      <c r="B61" s="66" t="s">
        <v>639</v>
      </c>
      <c r="C61" s="66">
        <v>0</v>
      </c>
      <c r="D61" s="66">
        <v>0</v>
      </c>
      <c r="F61" s="66">
        <v>0</v>
      </c>
      <c r="G61" s="66"/>
    </row>
    <row r="62" spans="1:7" x14ac:dyDescent="0.25">
      <c r="A62" s="66" t="s">
        <v>640</v>
      </c>
      <c r="B62" s="66" t="s">
        <v>641</v>
      </c>
      <c r="C62" s="66">
        <v>0</v>
      </c>
      <c r="D62" s="66">
        <v>0</v>
      </c>
      <c r="F62" s="66">
        <v>0</v>
      </c>
      <c r="G62" s="66"/>
    </row>
    <row r="63" spans="1:7" x14ac:dyDescent="0.25">
      <c r="A63" s="66" t="s">
        <v>642</v>
      </c>
      <c r="B63" s="66" t="s">
        <v>643</v>
      </c>
      <c r="C63" s="66">
        <v>0</v>
      </c>
      <c r="D63" s="66">
        <v>0</v>
      </c>
      <c r="F63" s="66">
        <v>0</v>
      </c>
      <c r="G63" s="66"/>
    </row>
    <row r="64" spans="1:7" x14ac:dyDescent="0.25">
      <c r="A64" s="66" t="s">
        <v>644</v>
      </c>
      <c r="B64" s="66" t="s">
        <v>645</v>
      </c>
      <c r="C64" s="66">
        <v>0</v>
      </c>
      <c r="D64" s="66">
        <v>0</v>
      </c>
      <c r="F64" s="66">
        <v>0</v>
      </c>
      <c r="G64" s="66"/>
    </row>
    <row r="65" spans="1:7" x14ac:dyDescent="0.25">
      <c r="A65" s="66" t="s">
        <v>646</v>
      </c>
      <c r="B65" s="66" t="s">
        <v>647</v>
      </c>
      <c r="C65" s="66">
        <v>0</v>
      </c>
      <c r="D65" s="66">
        <v>0</v>
      </c>
      <c r="F65" s="66">
        <v>0</v>
      </c>
      <c r="G65" s="66"/>
    </row>
    <row r="66" spans="1:7" x14ac:dyDescent="0.25">
      <c r="A66" s="66" t="s">
        <v>648</v>
      </c>
      <c r="B66" s="66" t="s">
        <v>649</v>
      </c>
      <c r="C66" s="66">
        <v>0</v>
      </c>
      <c r="D66" s="66">
        <v>0</v>
      </c>
      <c r="F66" s="66">
        <v>0</v>
      </c>
      <c r="G66" s="66"/>
    </row>
    <row r="67" spans="1:7" x14ac:dyDescent="0.25">
      <c r="A67" s="66" t="s">
        <v>650</v>
      </c>
      <c r="B67" s="66" t="s">
        <v>651</v>
      </c>
      <c r="C67" s="66">
        <v>0</v>
      </c>
      <c r="D67" s="66">
        <v>0</v>
      </c>
      <c r="F67" s="66">
        <v>0</v>
      </c>
      <c r="G67" s="66"/>
    </row>
    <row r="68" spans="1:7" x14ac:dyDescent="0.25">
      <c r="A68" s="66" t="s">
        <v>652</v>
      </c>
      <c r="B68" s="66" t="s">
        <v>653</v>
      </c>
      <c r="C68" s="66">
        <v>0</v>
      </c>
      <c r="D68" s="66">
        <v>0</v>
      </c>
      <c r="F68" s="66">
        <v>0</v>
      </c>
      <c r="G68" s="66"/>
    </row>
    <row r="69" spans="1:7" x14ac:dyDescent="0.25">
      <c r="A69" s="66" t="s">
        <v>654</v>
      </c>
      <c r="B69" s="66" t="s">
        <v>655</v>
      </c>
      <c r="C69" s="66">
        <v>0</v>
      </c>
      <c r="D69" s="66">
        <v>0</v>
      </c>
      <c r="F69" s="66">
        <v>0</v>
      </c>
      <c r="G69" s="66"/>
    </row>
    <row r="70" spans="1:7" x14ac:dyDescent="0.25">
      <c r="A70" s="66" t="s">
        <v>656</v>
      </c>
      <c r="B70" s="66" t="s">
        <v>657</v>
      </c>
      <c r="C70" s="66">
        <v>0</v>
      </c>
      <c r="D70" s="66">
        <v>0</v>
      </c>
      <c r="F70" s="66">
        <v>0</v>
      </c>
      <c r="G70" s="66"/>
    </row>
    <row r="71" spans="1:7" x14ac:dyDescent="0.25">
      <c r="A71" s="66" t="s">
        <v>658</v>
      </c>
      <c r="B71" s="66" t="s">
        <v>6</v>
      </c>
      <c r="C71" s="66">
        <v>100</v>
      </c>
      <c r="D71" s="66">
        <v>0</v>
      </c>
      <c r="F71" s="66">
        <v>100</v>
      </c>
      <c r="G71" s="66"/>
    </row>
    <row r="72" spans="1:7" x14ac:dyDescent="0.25">
      <c r="A72" s="66" t="s">
        <v>659</v>
      </c>
      <c r="B72" s="66" t="s">
        <v>660</v>
      </c>
      <c r="C72" s="66">
        <v>0</v>
      </c>
      <c r="D72" s="66">
        <v>0</v>
      </c>
      <c r="F72" s="66">
        <v>0</v>
      </c>
      <c r="G72" s="66"/>
    </row>
    <row r="73" spans="1:7" x14ac:dyDescent="0.25">
      <c r="A73" s="66" t="s">
        <v>661</v>
      </c>
      <c r="B73" s="118" t="s">
        <v>347</v>
      </c>
      <c r="C73" s="118">
        <f>SUM(C74:C76)</f>
        <v>0</v>
      </c>
      <c r="D73" s="118">
        <f>SUM(D74:D76)</f>
        <v>0</v>
      </c>
      <c r="E73" s="118"/>
      <c r="F73" s="118">
        <f>SUM(F74:F76)</f>
        <v>0</v>
      </c>
      <c r="G73" s="66"/>
    </row>
    <row r="74" spans="1:7" x14ac:dyDescent="0.25">
      <c r="A74" s="66" t="s">
        <v>662</v>
      </c>
      <c r="B74" s="66" t="s">
        <v>663</v>
      </c>
      <c r="C74" s="66">
        <v>0</v>
      </c>
      <c r="D74" s="66">
        <v>0</v>
      </c>
      <c r="F74" s="66">
        <v>0</v>
      </c>
      <c r="G74" s="66"/>
    </row>
    <row r="75" spans="1:7" x14ac:dyDescent="0.25">
      <c r="A75" s="66" t="s">
        <v>664</v>
      </c>
      <c r="B75" s="66" t="s">
        <v>665</v>
      </c>
      <c r="C75" s="66">
        <v>0</v>
      </c>
      <c r="D75" s="66">
        <v>0</v>
      </c>
      <c r="F75" s="66">
        <v>0</v>
      </c>
      <c r="G75" s="66"/>
    </row>
    <row r="76" spans="1:7" x14ac:dyDescent="0.25">
      <c r="A76" s="66" t="s">
        <v>666</v>
      </c>
      <c r="B76" s="66" t="s">
        <v>2</v>
      </c>
      <c r="C76" s="66">
        <v>0</v>
      </c>
      <c r="D76" s="66">
        <v>0</v>
      </c>
      <c r="F76" s="66">
        <v>0</v>
      </c>
      <c r="G76" s="66"/>
    </row>
    <row r="77" spans="1:7" x14ac:dyDescent="0.25">
      <c r="A77" s="66" t="s">
        <v>667</v>
      </c>
      <c r="B77" s="118" t="s">
        <v>158</v>
      </c>
      <c r="C77" s="118">
        <f>SUM(C78:C87)</f>
        <v>0</v>
      </c>
      <c r="D77" s="118">
        <f>SUM(D78:D87)</f>
        <v>0</v>
      </c>
      <c r="E77" s="118"/>
      <c r="F77" s="118">
        <f>SUM(F78:F87)</f>
        <v>0</v>
      </c>
      <c r="G77" s="66"/>
    </row>
    <row r="78" spans="1:7" x14ac:dyDescent="0.25">
      <c r="A78" s="66" t="s">
        <v>668</v>
      </c>
      <c r="B78" s="83" t="s">
        <v>349</v>
      </c>
      <c r="C78" s="66">
        <v>0</v>
      </c>
      <c r="D78" s="66">
        <v>0</v>
      </c>
      <c r="F78" s="66">
        <v>0</v>
      </c>
      <c r="G78" s="66"/>
    </row>
    <row r="79" spans="1:7" x14ac:dyDescent="0.25">
      <c r="A79" s="66" t="s">
        <v>669</v>
      </c>
      <c r="B79" s="83" t="s">
        <v>351</v>
      </c>
      <c r="C79" s="66">
        <v>0</v>
      </c>
      <c r="D79" s="66">
        <v>0</v>
      </c>
      <c r="F79" s="66">
        <v>0</v>
      </c>
      <c r="G79" s="66"/>
    </row>
    <row r="80" spans="1:7" x14ac:dyDescent="0.25">
      <c r="A80" s="66" t="s">
        <v>670</v>
      </c>
      <c r="B80" s="83" t="s">
        <v>353</v>
      </c>
      <c r="C80" s="66">
        <v>0</v>
      </c>
      <c r="D80" s="66">
        <v>0</v>
      </c>
      <c r="F80" s="66">
        <v>0</v>
      </c>
      <c r="G80" s="66"/>
    </row>
    <row r="81" spans="1:7" x14ac:dyDescent="0.25">
      <c r="A81" s="66" t="s">
        <v>671</v>
      </c>
      <c r="B81" s="83" t="s">
        <v>12</v>
      </c>
      <c r="C81" s="66">
        <v>0</v>
      </c>
      <c r="D81" s="66">
        <v>0</v>
      </c>
      <c r="F81" s="66">
        <v>0</v>
      </c>
      <c r="G81" s="66"/>
    </row>
    <row r="82" spans="1:7" x14ac:dyDescent="0.25">
      <c r="A82" s="66" t="s">
        <v>672</v>
      </c>
      <c r="B82" s="83" t="s">
        <v>356</v>
      </c>
      <c r="C82" s="66">
        <v>0</v>
      </c>
      <c r="D82" s="66">
        <v>0</v>
      </c>
      <c r="F82" s="66">
        <v>0</v>
      </c>
      <c r="G82" s="66"/>
    </row>
    <row r="83" spans="1:7" x14ac:dyDescent="0.25">
      <c r="A83" s="66" t="s">
        <v>673</v>
      </c>
      <c r="B83" s="83" t="s">
        <v>358</v>
      </c>
      <c r="C83" s="66">
        <v>0</v>
      </c>
      <c r="D83" s="66">
        <v>0</v>
      </c>
      <c r="F83" s="66">
        <v>0</v>
      </c>
      <c r="G83" s="66"/>
    </row>
    <row r="84" spans="1:7" x14ac:dyDescent="0.25">
      <c r="A84" s="66" t="s">
        <v>674</v>
      </c>
      <c r="B84" s="83" t="s">
        <v>360</v>
      </c>
      <c r="C84" s="66">
        <v>0</v>
      </c>
      <c r="D84" s="66">
        <v>0</v>
      </c>
      <c r="F84" s="66">
        <v>0</v>
      </c>
      <c r="G84" s="66"/>
    </row>
    <row r="85" spans="1:7" x14ac:dyDescent="0.25">
      <c r="A85" s="66" t="s">
        <v>675</v>
      </c>
      <c r="B85" s="83" t="s">
        <v>362</v>
      </c>
      <c r="C85" s="66">
        <v>0</v>
      </c>
      <c r="D85" s="66">
        <v>0</v>
      </c>
      <c r="F85" s="66">
        <v>0</v>
      </c>
      <c r="G85" s="66"/>
    </row>
    <row r="86" spans="1:7" x14ac:dyDescent="0.25">
      <c r="A86" s="66" t="s">
        <v>676</v>
      </c>
      <c r="B86" s="83" t="s">
        <v>364</v>
      </c>
      <c r="C86" s="66">
        <v>0</v>
      </c>
      <c r="D86" s="66">
        <v>0</v>
      </c>
      <c r="F86" s="66">
        <v>0</v>
      </c>
      <c r="G86" s="66"/>
    </row>
    <row r="87" spans="1:7" x14ac:dyDescent="0.25">
      <c r="A87" s="66" t="s">
        <v>677</v>
      </c>
      <c r="B87" s="83" t="s">
        <v>158</v>
      </c>
      <c r="C87" s="66">
        <v>0</v>
      </c>
      <c r="D87" s="66">
        <v>0</v>
      </c>
      <c r="F87" s="66">
        <v>0</v>
      </c>
      <c r="G87" s="66"/>
    </row>
    <row r="88" spans="1:7" hidden="1" outlineLevel="1" x14ac:dyDescent="0.25">
      <c r="A88" s="66" t="s">
        <v>678</v>
      </c>
      <c r="B88" s="95" t="s">
        <v>162</v>
      </c>
      <c r="G88" s="66"/>
    </row>
    <row r="89" spans="1:7" hidden="1" outlineLevel="1" x14ac:dyDescent="0.25">
      <c r="A89" s="66" t="s">
        <v>679</v>
      </c>
      <c r="B89" s="95" t="s">
        <v>162</v>
      </c>
      <c r="G89" s="66"/>
    </row>
    <row r="90" spans="1:7" hidden="1" outlineLevel="1" x14ac:dyDescent="0.25">
      <c r="A90" s="66" t="s">
        <v>680</v>
      </c>
      <c r="B90" s="95" t="s">
        <v>162</v>
      </c>
      <c r="G90" s="66"/>
    </row>
    <row r="91" spans="1:7" hidden="1" outlineLevel="1" x14ac:dyDescent="0.25">
      <c r="A91" s="66" t="s">
        <v>681</v>
      </c>
      <c r="B91" s="95" t="s">
        <v>162</v>
      </c>
      <c r="G91" s="66"/>
    </row>
    <row r="92" spans="1:7" hidden="1" outlineLevel="1" x14ac:dyDescent="0.25">
      <c r="A92" s="66" t="s">
        <v>682</v>
      </c>
      <c r="B92" s="95" t="s">
        <v>162</v>
      </c>
      <c r="G92" s="66"/>
    </row>
    <row r="93" spans="1:7" hidden="1" outlineLevel="1" x14ac:dyDescent="0.25">
      <c r="A93" s="66" t="s">
        <v>683</v>
      </c>
      <c r="B93" s="95" t="s">
        <v>162</v>
      </c>
      <c r="G93" s="66"/>
    </row>
    <row r="94" spans="1:7" hidden="1" outlineLevel="1" x14ac:dyDescent="0.25">
      <c r="A94" s="66" t="s">
        <v>684</v>
      </c>
      <c r="B94" s="95" t="s">
        <v>162</v>
      </c>
      <c r="G94" s="66"/>
    </row>
    <row r="95" spans="1:7" hidden="1" outlineLevel="1" x14ac:dyDescent="0.25">
      <c r="A95" s="66" t="s">
        <v>685</v>
      </c>
      <c r="B95" s="95" t="s">
        <v>162</v>
      </c>
      <c r="G95" s="66"/>
    </row>
    <row r="96" spans="1:7" hidden="1" outlineLevel="1" x14ac:dyDescent="0.25">
      <c r="A96" s="66" t="s">
        <v>686</v>
      </c>
      <c r="B96" s="95" t="s">
        <v>162</v>
      </c>
      <c r="G96" s="66"/>
    </row>
    <row r="97" spans="1:7" hidden="1" outlineLevel="1" x14ac:dyDescent="0.25">
      <c r="A97" s="66" t="s">
        <v>687</v>
      </c>
      <c r="B97" s="95" t="s">
        <v>162</v>
      </c>
      <c r="G97" s="66"/>
    </row>
    <row r="98" spans="1:7" ht="15" customHeight="1" collapsed="1" x14ac:dyDescent="0.25">
      <c r="A98" s="85"/>
      <c r="B98" s="86" t="s">
        <v>688</v>
      </c>
      <c r="C98" s="85" t="s">
        <v>594</v>
      </c>
      <c r="D98" s="85" t="s">
        <v>595</v>
      </c>
      <c r="E98" s="87"/>
      <c r="F98" s="88" t="s">
        <v>560</v>
      </c>
      <c r="G98" s="88"/>
    </row>
    <row r="99" spans="1:7" x14ac:dyDescent="0.25">
      <c r="A99" s="66" t="s">
        <v>689</v>
      </c>
      <c r="B99" s="83" t="s">
        <v>1614</v>
      </c>
      <c r="C99" s="148">
        <v>62.52</v>
      </c>
      <c r="D99" s="66">
        <v>0</v>
      </c>
      <c r="F99" s="148">
        <v>62.52</v>
      </c>
      <c r="G99" s="66"/>
    </row>
    <row r="100" spans="1:7" x14ac:dyDescent="0.25">
      <c r="A100" s="66" t="s">
        <v>691</v>
      </c>
      <c r="B100" s="83" t="s">
        <v>1615</v>
      </c>
      <c r="C100" s="148">
        <v>0.56999999999999995</v>
      </c>
      <c r="D100" s="66">
        <v>0</v>
      </c>
      <c r="F100" s="148">
        <v>0.56999999999999995</v>
      </c>
      <c r="G100" s="66"/>
    </row>
    <row r="101" spans="1:7" x14ac:dyDescent="0.25">
      <c r="A101" s="66" t="s">
        <v>692</v>
      </c>
      <c r="B101" s="83" t="s">
        <v>1616</v>
      </c>
      <c r="C101" s="148">
        <v>0</v>
      </c>
      <c r="D101" s="66">
        <v>0</v>
      </c>
      <c r="F101" s="148">
        <v>0</v>
      </c>
      <c r="G101" s="66"/>
    </row>
    <row r="102" spans="1:7" x14ac:dyDescent="0.25">
      <c r="A102" s="66" t="s">
        <v>693</v>
      </c>
      <c r="B102" s="83" t="s">
        <v>1617</v>
      </c>
      <c r="C102" s="148">
        <v>1.29</v>
      </c>
      <c r="D102" s="66">
        <v>0</v>
      </c>
      <c r="F102" s="148">
        <v>1.29</v>
      </c>
      <c r="G102" s="66"/>
    </row>
    <row r="103" spans="1:7" x14ac:dyDescent="0.25">
      <c r="A103" s="66" t="s">
        <v>694</v>
      </c>
      <c r="B103" s="83" t="s">
        <v>1618</v>
      </c>
      <c r="C103" s="148">
        <v>0</v>
      </c>
      <c r="D103" s="66">
        <v>0</v>
      </c>
      <c r="F103" s="148">
        <v>0</v>
      </c>
      <c r="G103" s="66"/>
    </row>
    <row r="104" spans="1:7" x14ac:dyDescent="0.25">
      <c r="A104" s="66" t="s">
        <v>695</v>
      </c>
      <c r="B104" s="83" t="s">
        <v>1619</v>
      </c>
      <c r="C104" s="148">
        <v>0.02</v>
      </c>
      <c r="D104" s="66">
        <v>0</v>
      </c>
      <c r="F104" s="148">
        <v>0.02</v>
      </c>
      <c r="G104" s="66"/>
    </row>
    <row r="105" spans="1:7" x14ac:dyDescent="0.25">
      <c r="A105" s="66" t="s">
        <v>696</v>
      </c>
      <c r="B105" s="83" t="s">
        <v>1620</v>
      </c>
      <c r="C105" s="148">
        <v>0.02</v>
      </c>
      <c r="D105" s="66">
        <v>0</v>
      </c>
      <c r="F105" s="148">
        <v>0.02</v>
      </c>
      <c r="G105" s="66"/>
    </row>
    <row r="106" spans="1:7" x14ac:dyDescent="0.25">
      <c r="A106" s="66" t="s">
        <v>697</v>
      </c>
      <c r="B106" s="83" t="s">
        <v>1621</v>
      </c>
      <c r="C106" s="148">
        <v>0</v>
      </c>
      <c r="D106" s="66">
        <v>0</v>
      </c>
      <c r="F106" s="148">
        <v>0</v>
      </c>
      <c r="G106" s="66"/>
    </row>
    <row r="107" spans="1:7" x14ac:dyDescent="0.25">
      <c r="A107" s="66" t="s">
        <v>698</v>
      </c>
      <c r="B107" s="83" t="s">
        <v>1622</v>
      </c>
      <c r="C107" s="148">
        <v>0.08</v>
      </c>
      <c r="D107" s="66">
        <v>0</v>
      </c>
      <c r="F107" s="148">
        <v>0.08</v>
      </c>
      <c r="G107" s="66"/>
    </row>
    <row r="108" spans="1:7" x14ac:dyDescent="0.25">
      <c r="A108" s="66" t="s">
        <v>699</v>
      </c>
      <c r="B108" s="83" t="s">
        <v>1623</v>
      </c>
      <c r="C108" s="148">
        <v>0</v>
      </c>
      <c r="D108" s="66">
        <v>0</v>
      </c>
      <c r="F108" s="148">
        <v>0</v>
      </c>
      <c r="G108" s="66"/>
    </row>
    <row r="109" spans="1:7" x14ac:dyDescent="0.25">
      <c r="A109" s="66" t="s">
        <v>700</v>
      </c>
      <c r="B109" s="83" t="s">
        <v>1624</v>
      </c>
      <c r="C109" s="148">
        <v>7.0000000000000007E-2</v>
      </c>
      <c r="D109" s="66">
        <v>0</v>
      </c>
      <c r="F109" s="148">
        <v>7.0000000000000007E-2</v>
      </c>
      <c r="G109" s="66"/>
    </row>
    <row r="110" spans="1:7" x14ac:dyDescent="0.25">
      <c r="A110" s="66" t="s">
        <v>701</v>
      </c>
      <c r="B110" s="83" t="s">
        <v>1625</v>
      </c>
      <c r="C110" s="148">
        <v>20.309999999999999</v>
      </c>
      <c r="D110" s="66">
        <v>0</v>
      </c>
      <c r="F110" s="148">
        <v>20.309999999999999</v>
      </c>
      <c r="G110" s="66"/>
    </row>
    <row r="111" spans="1:7" x14ac:dyDescent="0.25">
      <c r="A111" s="66" t="s">
        <v>702</v>
      </c>
      <c r="B111" s="83" t="s">
        <v>1626</v>
      </c>
      <c r="C111" s="148">
        <v>0.57999999999999996</v>
      </c>
      <c r="D111" s="66">
        <v>0</v>
      </c>
      <c r="F111" s="148">
        <v>0.57999999999999996</v>
      </c>
      <c r="G111" s="66"/>
    </row>
    <row r="112" spans="1:7" x14ac:dyDescent="0.25">
      <c r="A112" s="66" t="s">
        <v>703</v>
      </c>
      <c r="B112" s="83" t="s">
        <v>1627</v>
      </c>
      <c r="C112" s="148">
        <v>10.09</v>
      </c>
      <c r="D112" s="66">
        <v>0</v>
      </c>
      <c r="F112" s="148">
        <v>10.09</v>
      </c>
      <c r="G112" s="66"/>
    </row>
    <row r="113" spans="1:7" x14ac:dyDescent="0.25">
      <c r="A113" s="66" t="s">
        <v>704</v>
      </c>
      <c r="B113" s="83" t="s">
        <v>1628</v>
      </c>
      <c r="C113" s="148">
        <v>0</v>
      </c>
      <c r="D113" s="66">
        <v>0</v>
      </c>
      <c r="F113" s="148">
        <v>0</v>
      </c>
      <c r="G113" s="66"/>
    </row>
    <row r="114" spans="1:7" x14ac:dyDescent="0.25">
      <c r="A114" s="66" t="s">
        <v>705</v>
      </c>
      <c r="B114" s="83" t="s">
        <v>1629</v>
      </c>
      <c r="C114" s="148">
        <v>1.79</v>
      </c>
      <c r="D114" s="66">
        <v>0</v>
      </c>
      <c r="F114" s="148">
        <v>1.79</v>
      </c>
      <c r="G114" s="66"/>
    </row>
    <row r="115" spans="1:7" x14ac:dyDescent="0.25">
      <c r="A115" s="66" t="s">
        <v>706</v>
      </c>
      <c r="B115" s="83" t="s">
        <v>1630</v>
      </c>
      <c r="C115" s="148">
        <v>0</v>
      </c>
      <c r="D115" s="66">
        <v>0</v>
      </c>
      <c r="F115" s="148">
        <v>0</v>
      </c>
      <c r="G115" s="66"/>
    </row>
    <row r="116" spans="1:7" x14ac:dyDescent="0.25">
      <c r="A116" s="66" t="s">
        <v>707</v>
      </c>
      <c r="B116" s="83" t="s">
        <v>1631</v>
      </c>
      <c r="C116" s="148">
        <v>0</v>
      </c>
      <c r="D116" s="66">
        <v>0</v>
      </c>
      <c r="F116" s="148">
        <v>0</v>
      </c>
      <c r="G116" s="66"/>
    </row>
    <row r="117" spans="1:7" x14ac:dyDescent="0.25">
      <c r="A117" s="66" t="s">
        <v>708</v>
      </c>
      <c r="B117" s="83" t="s">
        <v>1632</v>
      </c>
      <c r="C117" s="148">
        <v>0</v>
      </c>
      <c r="D117" s="66">
        <v>0</v>
      </c>
      <c r="F117" s="148">
        <v>0</v>
      </c>
      <c r="G117" s="66"/>
    </row>
    <row r="118" spans="1:7" x14ac:dyDescent="0.25">
      <c r="A118" s="66" t="s">
        <v>709</v>
      </c>
      <c r="B118" s="83" t="s">
        <v>1633</v>
      </c>
      <c r="C118" s="148">
        <v>0</v>
      </c>
      <c r="D118" s="66">
        <v>0</v>
      </c>
      <c r="F118" s="148">
        <v>0</v>
      </c>
      <c r="G118" s="66"/>
    </row>
    <row r="119" spans="1:7" x14ac:dyDescent="0.25">
      <c r="A119" s="66" t="s">
        <v>710</v>
      </c>
      <c r="B119" s="83" t="s">
        <v>1634</v>
      </c>
      <c r="C119" s="148">
        <v>0</v>
      </c>
      <c r="D119" s="66">
        <v>0</v>
      </c>
      <c r="F119" s="148">
        <v>0</v>
      </c>
      <c r="G119" s="66"/>
    </row>
    <row r="120" spans="1:7" x14ac:dyDescent="0.25">
      <c r="A120" s="66" t="s">
        <v>711</v>
      </c>
      <c r="B120" s="83" t="s">
        <v>158</v>
      </c>
      <c r="C120" s="148">
        <v>2.65</v>
      </c>
      <c r="D120" s="66">
        <v>0</v>
      </c>
      <c r="F120" s="148">
        <v>2.65</v>
      </c>
      <c r="G120" s="66"/>
    </row>
    <row r="121" spans="1:7" ht="15" customHeight="1" x14ac:dyDescent="0.25">
      <c r="A121" s="85"/>
      <c r="B121" s="86" t="s">
        <v>712</v>
      </c>
      <c r="C121" s="85" t="s">
        <v>594</v>
      </c>
      <c r="D121" s="85" t="s">
        <v>595</v>
      </c>
      <c r="E121" s="87"/>
      <c r="F121" s="88" t="s">
        <v>560</v>
      </c>
      <c r="G121" s="88"/>
    </row>
    <row r="122" spans="1:7" x14ac:dyDescent="0.25">
      <c r="A122" s="66" t="s">
        <v>713</v>
      </c>
      <c r="B122" s="66" t="s">
        <v>714</v>
      </c>
      <c r="C122" s="148">
        <v>11.1</v>
      </c>
      <c r="D122" s="148">
        <v>0</v>
      </c>
      <c r="E122" s="149"/>
      <c r="F122" s="148">
        <v>11.1</v>
      </c>
    </row>
    <row r="123" spans="1:7" x14ac:dyDescent="0.25">
      <c r="A123" s="66" t="s">
        <v>715</v>
      </c>
      <c r="B123" s="66" t="s">
        <v>716</v>
      </c>
      <c r="C123" s="148">
        <v>88.9</v>
      </c>
      <c r="D123" s="148">
        <v>0</v>
      </c>
      <c r="E123" s="149"/>
      <c r="F123" s="148">
        <v>88.9</v>
      </c>
    </row>
    <row r="124" spans="1:7" x14ac:dyDescent="0.25">
      <c r="A124" s="66" t="s">
        <v>717</v>
      </c>
      <c r="B124" s="66" t="s">
        <v>158</v>
      </c>
      <c r="C124" s="148">
        <v>0</v>
      </c>
      <c r="D124" s="148">
        <v>0</v>
      </c>
      <c r="E124" s="149"/>
      <c r="F124" s="148">
        <v>0</v>
      </c>
    </row>
    <row r="125" spans="1:7" hidden="1" outlineLevel="1" x14ac:dyDescent="0.25">
      <c r="A125" s="66" t="s">
        <v>718</v>
      </c>
      <c r="E125" s="64"/>
    </row>
    <row r="126" spans="1:7" hidden="1" outlineLevel="1" x14ac:dyDescent="0.25">
      <c r="A126" s="66" t="s">
        <v>719</v>
      </c>
      <c r="E126" s="64"/>
    </row>
    <row r="127" spans="1:7" hidden="1" outlineLevel="1" x14ac:dyDescent="0.25">
      <c r="A127" s="66" t="s">
        <v>720</v>
      </c>
      <c r="E127" s="64"/>
    </row>
    <row r="128" spans="1:7" hidden="1" outlineLevel="1" x14ac:dyDescent="0.25">
      <c r="A128" s="66" t="s">
        <v>721</v>
      </c>
      <c r="E128" s="64"/>
    </row>
    <row r="129" spans="1:7" hidden="1" outlineLevel="1" x14ac:dyDescent="0.25">
      <c r="A129" s="66" t="s">
        <v>722</v>
      </c>
      <c r="E129" s="64"/>
    </row>
    <row r="130" spans="1:7" hidden="1" outlineLevel="1" x14ac:dyDescent="0.25">
      <c r="A130" s="66" t="s">
        <v>723</v>
      </c>
      <c r="E130" s="64"/>
    </row>
    <row r="131" spans="1:7" ht="15" customHeight="1" collapsed="1" x14ac:dyDescent="0.25">
      <c r="A131" s="85"/>
      <c r="B131" s="86" t="s">
        <v>724</v>
      </c>
      <c r="C131" s="85" t="s">
        <v>594</v>
      </c>
      <c r="D131" s="85" t="s">
        <v>595</v>
      </c>
      <c r="E131" s="87"/>
      <c r="F131" s="88" t="s">
        <v>560</v>
      </c>
      <c r="G131" s="88"/>
    </row>
    <row r="132" spans="1:7" x14ac:dyDescent="0.25">
      <c r="A132" s="66" t="s">
        <v>725</v>
      </c>
      <c r="B132" s="66" t="s">
        <v>726</v>
      </c>
      <c r="C132" s="66">
        <v>73.94</v>
      </c>
      <c r="D132" s="66">
        <v>0</v>
      </c>
      <c r="E132" s="64"/>
      <c r="F132" s="66">
        <v>73.94</v>
      </c>
    </row>
    <row r="133" spans="1:7" x14ac:dyDescent="0.25">
      <c r="A133" s="66" t="s">
        <v>727</v>
      </c>
      <c r="B133" s="66" t="s">
        <v>728</v>
      </c>
      <c r="C133" s="66">
        <v>26.06</v>
      </c>
      <c r="D133" s="66">
        <v>0</v>
      </c>
      <c r="E133" s="64"/>
      <c r="F133" s="66">
        <v>26.06</v>
      </c>
    </row>
    <row r="134" spans="1:7" x14ac:dyDescent="0.25">
      <c r="A134" s="66" t="s">
        <v>729</v>
      </c>
      <c r="B134" s="66" t="s">
        <v>158</v>
      </c>
      <c r="C134" s="66">
        <v>0</v>
      </c>
      <c r="D134" s="66">
        <v>0</v>
      </c>
      <c r="E134" s="64"/>
      <c r="F134" s="66">
        <v>0</v>
      </c>
    </row>
    <row r="135" spans="1:7" hidden="1" outlineLevel="1" x14ac:dyDescent="0.25">
      <c r="A135" s="66" t="s">
        <v>730</v>
      </c>
      <c r="E135" s="64"/>
    </row>
    <row r="136" spans="1:7" hidden="1" outlineLevel="1" x14ac:dyDescent="0.25">
      <c r="A136" s="66" t="s">
        <v>731</v>
      </c>
      <c r="E136" s="64"/>
    </row>
    <row r="137" spans="1:7" hidden="1" outlineLevel="1" x14ac:dyDescent="0.25">
      <c r="A137" s="66" t="s">
        <v>732</v>
      </c>
      <c r="E137" s="64"/>
    </row>
    <row r="138" spans="1:7" hidden="1" outlineLevel="1" x14ac:dyDescent="0.25">
      <c r="A138" s="66" t="s">
        <v>733</v>
      </c>
      <c r="E138" s="64"/>
    </row>
    <row r="139" spans="1:7" hidden="1" outlineLevel="1" x14ac:dyDescent="0.25">
      <c r="A139" s="66" t="s">
        <v>734</v>
      </c>
      <c r="E139" s="64"/>
    </row>
    <row r="140" spans="1:7" ht="15" customHeight="1" collapsed="1" x14ac:dyDescent="0.25">
      <c r="A140" s="85"/>
      <c r="B140" s="86" t="s">
        <v>735</v>
      </c>
      <c r="C140" s="85" t="s">
        <v>594</v>
      </c>
      <c r="D140" s="85" t="s">
        <v>595</v>
      </c>
      <c r="E140" s="87"/>
      <c r="F140" s="88" t="s">
        <v>560</v>
      </c>
      <c r="G140" s="88"/>
    </row>
    <row r="141" spans="1:7" x14ac:dyDescent="0.25">
      <c r="A141" s="66" t="s">
        <v>736</v>
      </c>
      <c r="B141" s="62" t="s">
        <v>737</v>
      </c>
      <c r="C141" s="66">
        <v>14.83</v>
      </c>
      <c r="D141" s="66">
        <v>0</v>
      </c>
      <c r="E141" s="64"/>
      <c r="F141" s="66">
        <v>14.83</v>
      </c>
    </row>
    <row r="142" spans="1:7" x14ac:dyDescent="0.25">
      <c r="A142" s="66" t="s">
        <v>738</v>
      </c>
      <c r="B142" s="62" t="s">
        <v>739</v>
      </c>
      <c r="C142" s="66">
        <v>24.55</v>
      </c>
      <c r="D142" s="66">
        <v>0</v>
      </c>
      <c r="E142" s="64"/>
      <c r="F142" s="66">
        <v>24.55</v>
      </c>
    </row>
    <row r="143" spans="1:7" x14ac:dyDescent="0.25">
      <c r="A143" s="66" t="s">
        <v>740</v>
      </c>
      <c r="B143" s="62" t="s">
        <v>741</v>
      </c>
      <c r="C143" s="66">
        <v>21.03</v>
      </c>
      <c r="D143" s="66">
        <v>0</v>
      </c>
      <c r="F143" s="66">
        <v>21.03</v>
      </c>
    </row>
    <row r="144" spans="1:7" x14ac:dyDescent="0.25">
      <c r="A144" s="66" t="s">
        <v>742</v>
      </c>
      <c r="B144" s="62" t="s">
        <v>743</v>
      </c>
      <c r="C144" s="66">
        <v>33.130000000000003</v>
      </c>
      <c r="D144" s="66">
        <v>0</v>
      </c>
      <c r="F144" s="66">
        <v>33.130000000000003</v>
      </c>
    </row>
    <row r="145" spans="1:7" x14ac:dyDescent="0.25">
      <c r="A145" s="66" t="s">
        <v>744</v>
      </c>
      <c r="B145" s="62" t="s">
        <v>745</v>
      </c>
      <c r="C145" s="66">
        <v>6.45</v>
      </c>
      <c r="D145" s="66">
        <v>0</v>
      </c>
      <c r="F145" s="66">
        <v>6.45</v>
      </c>
    </row>
    <row r="146" spans="1:7" hidden="1" outlineLevel="1" x14ac:dyDescent="0.25">
      <c r="A146" s="66" t="s">
        <v>746</v>
      </c>
      <c r="B146" s="62"/>
    </row>
    <row r="147" spans="1:7" hidden="1" outlineLevel="1" x14ac:dyDescent="0.25">
      <c r="A147" s="66" t="s">
        <v>747</v>
      </c>
      <c r="B147" s="62"/>
    </row>
    <row r="148" spans="1:7" hidden="1" outlineLevel="1" x14ac:dyDescent="0.25">
      <c r="A148" s="66" t="s">
        <v>748</v>
      </c>
      <c r="B148" s="62"/>
    </row>
    <row r="149" spans="1:7" hidden="1" outlineLevel="1" x14ac:dyDescent="0.25">
      <c r="A149" s="66" t="s">
        <v>749</v>
      </c>
      <c r="B149" s="62"/>
    </row>
    <row r="150" spans="1:7" ht="15" customHeight="1" collapsed="1" x14ac:dyDescent="0.25">
      <c r="A150" s="85"/>
      <c r="B150" s="86" t="s">
        <v>750</v>
      </c>
      <c r="C150" s="85" t="s">
        <v>594</v>
      </c>
      <c r="D150" s="85" t="s">
        <v>595</v>
      </c>
      <c r="E150" s="87"/>
      <c r="F150" s="88" t="s">
        <v>560</v>
      </c>
      <c r="G150" s="88"/>
    </row>
    <row r="151" spans="1:7" x14ac:dyDescent="0.25">
      <c r="A151" s="66" t="s">
        <v>751</v>
      </c>
      <c r="B151" s="66" t="s">
        <v>752</v>
      </c>
      <c r="C151" s="66">
        <v>0</v>
      </c>
      <c r="D151" s="66">
        <v>0</v>
      </c>
      <c r="E151" s="64"/>
      <c r="F151" s="66">
        <v>0</v>
      </c>
    </row>
    <row r="152" spans="1:7" hidden="1" outlineLevel="1" x14ac:dyDescent="0.25">
      <c r="A152" s="66" t="s">
        <v>753</v>
      </c>
      <c r="E152" s="64"/>
    </row>
    <row r="153" spans="1:7" hidden="1" outlineLevel="1" x14ac:dyDescent="0.25">
      <c r="A153" s="66" t="s">
        <v>754</v>
      </c>
      <c r="E153" s="64"/>
    </row>
    <row r="154" spans="1:7" hidden="1" outlineLevel="1" x14ac:dyDescent="0.25">
      <c r="A154" s="66" t="s">
        <v>755</v>
      </c>
      <c r="E154" s="64"/>
    </row>
    <row r="155" spans="1:7" hidden="1" outlineLevel="1" x14ac:dyDescent="0.25">
      <c r="A155" s="66" t="s">
        <v>756</v>
      </c>
      <c r="E155" s="64"/>
    </row>
    <row r="156" spans="1:7" ht="18.75" collapsed="1" x14ac:dyDescent="0.25">
      <c r="A156" s="119"/>
      <c r="B156" s="120" t="s">
        <v>557</v>
      </c>
      <c r="C156" s="119"/>
      <c r="D156" s="119"/>
      <c r="E156" s="119"/>
      <c r="F156" s="121"/>
      <c r="G156" s="121"/>
    </row>
    <row r="157" spans="1:7" ht="15" customHeight="1" x14ac:dyDescent="0.25">
      <c r="A157" s="85"/>
      <c r="B157" s="86" t="s">
        <v>757</v>
      </c>
      <c r="C157" s="85" t="s">
        <v>758</v>
      </c>
      <c r="D157" s="85" t="s">
        <v>759</v>
      </c>
      <c r="E157" s="87"/>
      <c r="F157" s="85" t="s">
        <v>594</v>
      </c>
      <c r="G157" s="85" t="s">
        <v>760</v>
      </c>
    </row>
    <row r="158" spans="1:7" x14ac:dyDescent="0.25">
      <c r="A158" s="66" t="s">
        <v>761</v>
      </c>
      <c r="B158" s="83" t="s">
        <v>762</v>
      </c>
      <c r="C158" s="153">
        <v>2876.7749800000001</v>
      </c>
      <c r="D158" s="162"/>
      <c r="E158" s="80"/>
      <c r="F158" s="99"/>
      <c r="G158" s="99"/>
    </row>
    <row r="159" spans="1:7" x14ac:dyDescent="0.25">
      <c r="A159" s="80"/>
      <c r="B159" s="122"/>
      <c r="C159" s="162"/>
      <c r="D159" s="162"/>
      <c r="E159" s="80"/>
      <c r="F159" s="99"/>
      <c r="G159" s="99"/>
    </row>
    <row r="160" spans="1:7" x14ac:dyDescent="0.25">
      <c r="B160" s="83" t="s">
        <v>763</v>
      </c>
      <c r="C160" s="162"/>
      <c r="D160" s="162"/>
      <c r="E160" s="80"/>
      <c r="F160" s="99"/>
      <c r="G160" s="99"/>
    </row>
    <row r="161" spans="1:7" x14ac:dyDescent="0.25">
      <c r="A161" s="66" t="s">
        <v>764</v>
      </c>
      <c r="B161" s="83" t="s">
        <v>1635</v>
      </c>
      <c r="C161" s="153">
        <v>1395.2915760000001</v>
      </c>
      <c r="D161" s="153">
        <v>788</v>
      </c>
      <c r="E161" s="80"/>
      <c r="F161" s="92">
        <f t="shared" ref="F161:F184" si="1">IF($C$185=0,"",IF(C161="[for completion]","",C161/$C$185))</f>
        <v>0.55234560968679691</v>
      </c>
      <c r="G161" s="92">
        <f t="shared" ref="G161:G184" si="2">IF($D$185=0,"",IF(D161="[for completion]","",D161/$D$185))</f>
        <v>0.88340807174887892</v>
      </c>
    </row>
    <row r="162" spans="1:7" x14ac:dyDescent="0.25">
      <c r="A162" s="66" t="s">
        <v>765</v>
      </c>
      <c r="B162" s="83" t="s">
        <v>1636</v>
      </c>
      <c r="C162" s="153">
        <v>522.48229300000003</v>
      </c>
      <c r="D162" s="153">
        <v>77</v>
      </c>
      <c r="E162" s="80"/>
      <c r="F162" s="92">
        <f t="shared" si="1"/>
        <v>0.20683189495414875</v>
      </c>
      <c r="G162" s="92">
        <f t="shared" si="2"/>
        <v>8.632286995515695E-2</v>
      </c>
    </row>
    <row r="163" spans="1:7" x14ac:dyDescent="0.25">
      <c r="A163" s="66" t="s">
        <v>766</v>
      </c>
      <c r="B163" s="83" t="s">
        <v>1637</v>
      </c>
      <c r="C163" s="153">
        <v>139.38164599999999</v>
      </c>
      <c r="D163" s="153">
        <v>11</v>
      </c>
      <c r="E163" s="80"/>
      <c r="F163" s="92">
        <f t="shared" si="1"/>
        <v>5.5176166446674856E-2</v>
      </c>
      <c r="G163" s="92">
        <f t="shared" si="2"/>
        <v>1.2331838565022421E-2</v>
      </c>
    </row>
    <row r="164" spans="1:7" x14ac:dyDescent="0.25">
      <c r="A164" s="66" t="s">
        <v>767</v>
      </c>
      <c r="B164" s="83" t="s">
        <v>1638</v>
      </c>
      <c r="C164" s="153">
        <v>106.72499999999999</v>
      </c>
      <c r="D164" s="153">
        <v>6</v>
      </c>
      <c r="E164" s="80"/>
      <c r="F164" s="92">
        <f t="shared" si="1"/>
        <v>4.2248578152258111E-2</v>
      </c>
      <c r="G164" s="92">
        <f t="shared" si="2"/>
        <v>6.7264573991031393E-3</v>
      </c>
    </row>
    <row r="165" spans="1:7" x14ac:dyDescent="0.25">
      <c r="A165" s="66" t="s">
        <v>768</v>
      </c>
      <c r="B165" s="83" t="s">
        <v>1639</v>
      </c>
      <c r="C165" s="153">
        <v>66.025000000000006</v>
      </c>
      <c r="D165" s="153">
        <v>3</v>
      </c>
      <c r="E165" s="80"/>
      <c r="F165" s="92">
        <f t="shared" si="1"/>
        <v>2.6136916116213091E-2</v>
      </c>
      <c r="G165" s="92">
        <f t="shared" si="2"/>
        <v>3.3632286995515697E-3</v>
      </c>
    </row>
    <row r="166" spans="1:7" x14ac:dyDescent="0.25">
      <c r="A166" s="66" t="s">
        <v>769</v>
      </c>
      <c r="B166" s="83" t="s">
        <v>1640</v>
      </c>
      <c r="C166" s="153">
        <v>111.122</v>
      </c>
      <c r="D166" s="153">
        <v>4</v>
      </c>
      <c r="E166" s="80"/>
      <c r="F166" s="92">
        <f t="shared" si="1"/>
        <v>4.3989191861655903E-2</v>
      </c>
      <c r="G166" s="92">
        <f t="shared" si="2"/>
        <v>4.4843049327354259E-3</v>
      </c>
    </row>
    <row r="167" spans="1:7" x14ac:dyDescent="0.25">
      <c r="A167" s="66" t="s">
        <v>770</v>
      </c>
      <c r="B167" s="83" t="s">
        <v>1641</v>
      </c>
      <c r="C167" s="153">
        <v>30.093</v>
      </c>
      <c r="D167" s="153">
        <v>1</v>
      </c>
      <c r="E167" s="80"/>
      <c r="F167" s="92">
        <f t="shared" si="1"/>
        <v>1.1912733308371079E-2</v>
      </c>
      <c r="G167" s="92">
        <f t="shared" si="2"/>
        <v>1.1210762331838565E-3</v>
      </c>
    </row>
    <row r="168" spans="1:7" x14ac:dyDescent="0.25">
      <c r="A168" s="66" t="s">
        <v>771</v>
      </c>
      <c r="B168" s="83" t="s">
        <v>1642</v>
      </c>
      <c r="C168" s="153">
        <v>0</v>
      </c>
      <c r="D168" s="153">
        <v>0</v>
      </c>
      <c r="E168" s="80"/>
      <c r="F168" s="92">
        <f t="shared" si="1"/>
        <v>0</v>
      </c>
      <c r="G168" s="92">
        <f t="shared" si="2"/>
        <v>0</v>
      </c>
    </row>
    <row r="169" spans="1:7" x14ac:dyDescent="0.25">
      <c r="A169" s="66" t="s">
        <v>772</v>
      </c>
      <c r="B169" s="83" t="s">
        <v>1643</v>
      </c>
      <c r="C169" s="153">
        <v>155</v>
      </c>
      <c r="D169" s="153">
        <v>2</v>
      </c>
      <c r="E169" s="80"/>
      <c r="F169" s="92">
        <f t="shared" si="1"/>
        <v>6.1358909473881541E-2</v>
      </c>
      <c r="G169" s="92">
        <f t="shared" si="2"/>
        <v>2.242152466367713E-3</v>
      </c>
    </row>
    <row r="170" spans="1:7" hidden="1" x14ac:dyDescent="0.25">
      <c r="A170" s="66" t="s">
        <v>773</v>
      </c>
      <c r="B170" s="83" t="s">
        <v>690</v>
      </c>
      <c r="C170" s="153" t="s">
        <v>98</v>
      </c>
      <c r="D170" s="153" t="s">
        <v>98</v>
      </c>
      <c r="E170" s="83"/>
      <c r="F170" s="92" t="str">
        <f t="shared" si="1"/>
        <v/>
      </c>
      <c r="G170" s="92" t="str">
        <f t="shared" si="2"/>
        <v/>
      </c>
    </row>
    <row r="171" spans="1:7" hidden="1" x14ac:dyDescent="0.25">
      <c r="A171" s="66" t="s">
        <v>774</v>
      </c>
      <c r="B171" s="83" t="s">
        <v>690</v>
      </c>
      <c r="C171" s="153" t="s">
        <v>98</v>
      </c>
      <c r="D171" s="153" t="s">
        <v>98</v>
      </c>
      <c r="E171" s="83"/>
      <c r="F171" s="92" t="str">
        <f t="shared" si="1"/>
        <v/>
      </c>
      <c r="G171" s="92" t="str">
        <f t="shared" si="2"/>
        <v/>
      </c>
    </row>
    <row r="172" spans="1:7" hidden="1" x14ac:dyDescent="0.25">
      <c r="A172" s="66" t="s">
        <v>775</v>
      </c>
      <c r="B172" s="83" t="s">
        <v>690</v>
      </c>
      <c r="C172" s="153" t="s">
        <v>98</v>
      </c>
      <c r="D172" s="153" t="s">
        <v>98</v>
      </c>
      <c r="E172" s="83"/>
      <c r="F172" s="92" t="str">
        <f t="shared" si="1"/>
        <v/>
      </c>
      <c r="G172" s="92" t="str">
        <f t="shared" si="2"/>
        <v/>
      </c>
    </row>
    <row r="173" spans="1:7" hidden="1" x14ac:dyDescent="0.25">
      <c r="A173" s="66" t="s">
        <v>776</v>
      </c>
      <c r="B173" s="83" t="s">
        <v>690</v>
      </c>
      <c r="C173" s="153" t="s">
        <v>98</v>
      </c>
      <c r="D173" s="153" t="s">
        <v>98</v>
      </c>
      <c r="E173" s="83"/>
      <c r="F173" s="92" t="str">
        <f t="shared" si="1"/>
        <v/>
      </c>
      <c r="G173" s="92" t="str">
        <f t="shared" si="2"/>
        <v/>
      </c>
    </row>
    <row r="174" spans="1:7" hidden="1" x14ac:dyDescent="0.25">
      <c r="A174" s="66" t="s">
        <v>777</v>
      </c>
      <c r="B174" s="83" t="s">
        <v>690</v>
      </c>
      <c r="C174" s="153" t="s">
        <v>98</v>
      </c>
      <c r="D174" s="153" t="s">
        <v>98</v>
      </c>
      <c r="E174" s="83"/>
      <c r="F174" s="92" t="str">
        <f t="shared" si="1"/>
        <v/>
      </c>
      <c r="G174" s="92" t="str">
        <f t="shared" si="2"/>
        <v/>
      </c>
    </row>
    <row r="175" spans="1:7" hidden="1" x14ac:dyDescent="0.25">
      <c r="A175" s="66" t="s">
        <v>778</v>
      </c>
      <c r="B175" s="83" t="s">
        <v>690</v>
      </c>
      <c r="C175" s="153" t="s">
        <v>98</v>
      </c>
      <c r="D175" s="153" t="s">
        <v>98</v>
      </c>
      <c r="E175" s="83"/>
      <c r="F175" s="92" t="str">
        <f t="shared" si="1"/>
        <v/>
      </c>
      <c r="G175" s="92" t="str">
        <f t="shared" si="2"/>
        <v/>
      </c>
    </row>
    <row r="176" spans="1:7" hidden="1" x14ac:dyDescent="0.25">
      <c r="A176" s="66" t="s">
        <v>779</v>
      </c>
      <c r="B176" s="83" t="s">
        <v>690</v>
      </c>
      <c r="C176" s="153" t="s">
        <v>98</v>
      </c>
      <c r="D176" s="153" t="s">
        <v>98</v>
      </c>
      <c r="F176" s="92" t="str">
        <f t="shared" si="1"/>
        <v/>
      </c>
      <c r="G176" s="92" t="str">
        <f t="shared" si="2"/>
        <v/>
      </c>
    </row>
    <row r="177" spans="1:7" hidden="1" x14ac:dyDescent="0.25">
      <c r="A177" s="66" t="s">
        <v>780</v>
      </c>
      <c r="B177" s="83" t="s">
        <v>690</v>
      </c>
      <c r="C177" s="153" t="s">
        <v>98</v>
      </c>
      <c r="D177" s="153" t="s">
        <v>98</v>
      </c>
      <c r="E177" s="103"/>
      <c r="F177" s="92" t="str">
        <f t="shared" si="1"/>
        <v/>
      </c>
      <c r="G177" s="92" t="str">
        <f t="shared" si="2"/>
        <v/>
      </c>
    </row>
    <row r="178" spans="1:7" hidden="1" x14ac:dyDescent="0.25">
      <c r="A178" s="66" t="s">
        <v>781</v>
      </c>
      <c r="B178" s="83" t="s">
        <v>690</v>
      </c>
      <c r="C178" s="153" t="s">
        <v>98</v>
      </c>
      <c r="D178" s="153" t="s">
        <v>98</v>
      </c>
      <c r="E178" s="103"/>
      <c r="F178" s="92" t="str">
        <f t="shared" si="1"/>
        <v/>
      </c>
      <c r="G178" s="92" t="str">
        <f t="shared" si="2"/>
        <v/>
      </c>
    </row>
    <row r="179" spans="1:7" hidden="1" x14ac:dyDescent="0.25">
      <c r="A179" s="66" t="s">
        <v>782</v>
      </c>
      <c r="B179" s="83" t="s">
        <v>690</v>
      </c>
      <c r="C179" s="153" t="s">
        <v>98</v>
      </c>
      <c r="D179" s="153" t="s">
        <v>98</v>
      </c>
      <c r="E179" s="103"/>
      <c r="F179" s="92" t="str">
        <f t="shared" si="1"/>
        <v/>
      </c>
      <c r="G179" s="92" t="str">
        <f t="shared" si="2"/>
        <v/>
      </c>
    </row>
    <row r="180" spans="1:7" hidden="1" x14ac:dyDescent="0.25">
      <c r="A180" s="66" t="s">
        <v>783</v>
      </c>
      <c r="B180" s="83" t="s">
        <v>690</v>
      </c>
      <c r="C180" s="153" t="s">
        <v>98</v>
      </c>
      <c r="D180" s="153" t="s">
        <v>98</v>
      </c>
      <c r="E180" s="103"/>
      <c r="F180" s="92" t="str">
        <f t="shared" si="1"/>
        <v/>
      </c>
      <c r="G180" s="92" t="str">
        <f t="shared" si="2"/>
        <v/>
      </c>
    </row>
    <row r="181" spans="1:7" hidden="1" x14ac:dyDescent="0.25">
      <c r="A181" s="66" t="s">
        <v>784</v>
      </c>
      <c r="B181" s="83" t="s">
        <v>690</v>
      </c>
      <c r="C181" s="153" t="s">
        <v>98</v>
      </c>
      <c r="D181" s="153" t="s">
        <v>98</v>
      </c>
      <c r="E181" s="103"/>
      <c r="F181" s="92" t="str">
        <f t="shared" si="1"/>
        <v/>
      </c>
      <c r="G181" s="92" t="str">
        <f t="shared" si="2"/>
        <v/>
      </c>
    </row>
    <row r="182" spans="1:7" hidden="1" x14ac:dyDescent="0.25">
      <c r="A182" s="66" t="s">
        <v>785</v>
      </c>
      <c r="B182" s="83" t="s">
        <v>690</v>
      </c>
      <c r="C182" s="153" t="s">
        <v>98</v>
      </c>
      <c r="D182" s="153" t="s">
        <v>98</v>
      </c>
      <c r="E182" s="103"/>
      <c r="F182" s="92" t="str">
        <f t="shared" si="1"/>
        <v/>
      </c>
      <c r="G182" s="92" t="str">
        <f t="shared" si="2"/>
        <v/>
      </c>
    </row>
    <row r="183" spans="1:7" hidden="1" x14ac:dyDescent="0.25">
      <c r="A183" s="66" t="s">
        <v>786</v>
      </c>
      <c r="B183" s="83" t="s">
        <v>690</v>
      </c>
      <c r="C183" s="153" t="s">
        <v>98</v>
      </c>
      <c r="D183" s="153" t="s">
        <v>98</v>
      </c>
      <c r="E183" s="103"/>
      <c r="F183" s="92" t="str">
        <f t="shared" si="1"/>
        <v/>
      </c>
      <c r="G183" s="92" t="str">
        <f t="shared" si="2"/>
        <v/>
      </c>
    </row>
    <row r="184" spans="1:7" hidden="1" x14ac:dyDescent="0.25">
      <c r="A184" s="66" t="s">
        <v>787</v>
      </c>
      <c r="B184" s="83" t="s">
        <v>690</v>
      </c>
      <c r="C184" s="153" t="s">
        <v>98</v>
      </c>
      <c r="D184" s="153" t="s">
        <v>98</v>
      </c>
      <c r="E184" s="103"/>
      <c r="F184" s="92" t="str">
        <f t="shared" si="1"/>
        <v/>
      </c>
      <c r="G184" s="92" t="str">
        <f t="shared" si="2"/>
        <v/>
      </c>
    </row>
    <row r="185" spans="1:7" x14ac:dyDescent="0.25">
      <c r="A185" s="66" t="s">
        <v>788</v>
      </c>
      <c r="B185" s="93" t="s">
        <v>160</v>
      </c>
      <c r="C185" s="91">
        <f>SUM(C161:C184)</f>
        <v>2526.1205149999996</v>
      </c>
      <c r="D185" s="91">
        <f>SUM(D161:D184)</f>
        <v>892</v>
      </c>
      <c r="E185" s="103"/>
      <c r="F185" s="164">
        <f>SUM(F161:F184)</f>
        <v>1.0000000000000002</v>
      </c>
      <c r="G185" s="164">
        <f>SUM(G161:G184)</f>
        <v>0.99999999999999989</v>
      </c>
    </row>
    <row r="186" spans="1:7" ht="15" customHeight="1" x14ac:dyDescent="0.25">
      <c r="A186" s="85"/>
      <c r="B186" s="86" t="s">
        <v>789</v>
      </c>
      <c r="C186" s="85" t="s">
        <v>758</v>
      </c>
      <c r="D186" s="85" t="s">
        <v>759</v>
      </c>
      <c r="E186" s="87"/>
      <c r="F186" s="85" t="s">
        <v>594</v>
      </c>
      <c r="G186" s="85" t="s">
        <v>760</v>
      </c>
    </row>
    <row r="187" spans="1:7" x14ac:dyDescent="0.25">
      <c r="A187" s="66" t="s">
        <v>790</v>
      </c>
      <c r="B187" s="66" t="s">
        <v>791</v>
      </c>
      <c r="C187" s="123">
        <v>0.58740000000000003</v>
      </c>
      <c r="G187" s="66"/>
    </row>
    <row r="188" spans="1:7" x14ac:dyDescent="0.25">
      <c r="G188" s="66"/>
    </row>
    <row r="189" spans="1:7" x14ac:dyDescent="0.25">
      <c r="B189" s="83" t="s">
        <v>792</v>
      </c>
      <c r="G189" s="66"/>
    </row>
    <row r="190" spans="1:7" x14ac:dyDescent="0.25">
      <c r="A190" s="66" t="s">
        <v>793</v>
      </c>
      <c r="B190" s="66" t="s">
        <v>794</v>
      </c>
      <c r="C190" s="91">
        <v>287.98885999999999</v>
      </c>
      <c r="D190" s="91">
        <v>143</v>
      </c>
      <c r="F190" s="92">
        <f t="shared" ref="F190:F205" si="3">IF($C$198=0,"",IF(C190="[for completion]","",C190/$C$198))</f>
        <v>0.11400440247245908</v>
      </c>
      <c r="G190" s="92">
        <f t="shared" ref="G190:G204" si="4">IF($D$198=0,"",IF(D190="[for completion]","",D190/$D$198))</f>
        <v>0.16031390134529147</v>
      </c>
    </row>
    <row r="191" spans="1:7" x14ac:dyDescent="0.25">
      <c r="A191" s="66" t="s">
        <v>795</v>
      </c>
      <c r="B191" s="66" t="s">
        <v>796</v>
      </c>
      <c r="C191" s="91">
        <v>372.15322200000003</v>
      </c>
      <c r="D191" s="91">
        <v>145</v>
      </c>
      <c r="F191" s="92">
        <f t="shared" si="3"/>
        <v>0.14732203774239885</v>
      </c>
      <c r="G191" s="92">
        <f t="shared" si="4"/>
        <v>0.16255605381165919</v>
      </c>
    </row>
    <row r="192" spans="1:7" x14ac:dyDescent="0.25">
      <c r="A192" s="66" t="s">
        <v>797</v>
      </c>
      <c r="B192" s="66" t="s">
        <v>798</v>
      </c>
      <c r="C192" s="91">
        <v>566.39803500000005</v>
      </c>
      <c r="D192" s="91">
        <v>172</v>
      </c>
      <c r="F192" s="92">
        <f t="shared" si="3"/>
        <v>0.22421655317414002</v>
      </c>
      <c r="G192" s="92">
        <f t="shared" si="4"/>
        <v>0.19282511210762332</v>
      </c>
    </row>
    <row r="193" spans="1:7" x14ac:dyDescent="0.25">
      <c r="A193" s="66" t="s">
        <v>799</v>
      </c>
      <c r="B193" s="66" t="s">
        <v>800</v>
      </c>
      <c r="C193" s="91">
        <v>1299.5803989999999</v>
      </c>
      <c r="D193" s="91">
        <v>432</v>
      </c>
      <c r="F193" s="92">
        <f t="shared" si="3"/>
        <v>0.51445700661100202</v>
      </c>
      <c r="G193" s="92">
        <f t="shared" si="4"/>
        <v>0.48430493273542602</v>
      </c>
    </row>
    <row r="194" spans="1:7" x14ac:dyDescent="0.25">
      <c r="A194" s="66" t="s">
        <v>801</v>
      </c>
      <c r="B194" s="66" t="s">
        <v>802</v>
      </c>
      <c r="C194" s="91">
        <v>0</v>
      </c>
      <c r="D194" s="91">
        <v>0</v>
      </c>
      <c r="F194" s="92">
        <f t="shared" si="3"/>
        <v>0</v>
      </c>
      <c r="G194" s="92">
        <f t="shared" si="4"/>
        <v>0</v>
      </c>
    </row>
    <row r="195" spans="1:7" x14ac:dyDescent="0.25">
      <c r="A195" s="66" t="s">
        <v>803</v>
      </c>
      <c r="B195" s="66" t="s">
        <v>804</v>
      </c>
      <c r="C195" s="91">
        <v>0</v>
      </c>
      <c r="D195" s="91">
        <v>0</v>
      </c>
      <c r="F195" s="92">
        <f t="shared" si="3"/>
        <v>0</v>
      </c>
      <c r="G195" s="92">
        <f t="shared" si="4"/>
        <v>0</v>
      </c>
    </row>
    <row r="196" spans="1:7" x14ac:dyDescent="0.25">
      <c r="A196" s="66" t="s">
        <v>805</v>
      </c>
      <c r="B196" s="66" t="s">
        <v>806</v>
      </c>
      <c r="C196" s="91">
        <v>0</v>
      </c>
      <c r="D196" s="91">
        <v>0</v>
      </c>
      <c r="F196" s="92">
        <f t="shared" si="3"/>
        <v>0</v>
      </c>
      <c r="G196" s="92">
        <f t="shared" si="4"/>
        <v>0</v>
      </c>
    </row>
    <row r="197" spans="1:7" x14ac:dyDescent="0.25">
      <c r="A197" s="66" t="s">
        <v>807</v>
      </c>
      <c r="B197" s="66" t="s">
        <v>808</v>
      </c>
      <c r="C197" s="91">
        <v>0</v>
      </c>
      <c r="D197" s="91">
        <v>0</v>
      </c>
      <c r="F197" s="92">
        <f t="shared" si="3"/>
        <v>0</v>
      </c>
      <c r="G197" s="92">
        <f t="shared" si="4"/>
        <v>0</v>
      </c>
    </row>
    <row r="198" spans="1:7" x14ac:dyDescent="0.25">
      <c r="A198" s="66" t="s">
        <v>809</v>
      </c>
      <c r="B198" s="93" t="s">
        <v>160</v>
      </c>
      <c r="C198" s="91">
        <f>SUM(C190:C197)</f>
        <v>2526.120516</v>
      </c>
      <c r="D198" s="91">
        <f>SUM(D190:D197)</f>
        <v>892</v>
      </c>
      <c r="F198" s="163">
        <f>SUM(F190:F197)</f>
        <v>1</v>
      </c>
      <c r="G198" s="163">
        <f>SUM(G190:G197)</f>
        <v>1</v>
      </c>
    </row>
    <row r="199" spans="1:7" hidden="1" outlineLevel="1" x14ac:dyDescent="0.25">
      <c r="A199" s="66" t="s">
        <v>810</v>
      </c>
      <c r="B199" s="95" t="s">
        <v>811</v>
      </c>
      <c r="C199" s="66">
        <v>0</v>
      </c>
      <c r="F199" s="92">
        <f t="shared" si="3"/>
        <v>0</v>
      </c>
      <c r="G199" s="92">
        <f t="shared" si="4"/>
        <v>0</v>
      </c>
    </row>
    <row r="200" spans="1:7" hidden="1" outlineLevel="1" x14ac:dyDescent="0.25">
      <c r="A200" s="66" t="s">
        <v>812</v>
      </c>
      <c r="B200" s="95" t="s">
        <v>813</v>
      </c>
      <c r="C200" s="66">
        <v>0</v>
      </c>
      <c r="F200" s="92">
        <f t="shared" si="3"/>
        <v>0</v>
      </c>
      <c r="G200" s="92">
        <f t="shared" si="4"/>
        <v>0</v>
      </c>
    </row>
    <row r="201" spans="1:7" hidden="1" outlineLevel="1" x14ac:dyDescent="0.25">
      <c r="A201" s="66" t="s">
        <v>814</v>
      </c>
      <c r="B201" s="95" t="s">
        <v>815</v>
      </c>
      <c r="C201" s="66">
        <v>0</v>
      </c>
      <c r="F201" s="92">
        <f t="shared" si="3"/>
        <v>0</v>
      </c>
      <c r="G201" s="92">
        <f t="shared" si="4"/>
        <v>0</v>
      </c>
    </row>
    <row r="202" spans="1:7" hidden="1" outlineLevel="1" x14ac:dyDescent="0.25">
      <c r="A202" s="66" t="s">
        <v>816</v>
      </c>
      <c r="B202" s="95" t="s">
        <v>817</v>
      </c>
      <c r="C202" s="66">
        <v>0</v>
      </c>
      <c r="F202" s="92">
        <f t="shared" si="3"/>
        <v>0</v>
      </c>
      <c r="G202" s="92">
        <f t="shared" si="4"/>
        <v>0</v>
      </c>
    </row>
    <row r="203" spans="1:7" hidden="1" outlineLevel="1" x14ac:dyDescent="0.25">
      <c r="A203" s="66" t="s">
        <v>818</v>
      </c>
      <c r="B203" s="95" t="s">
        <v>819</v>
      </c>
      <c r="C203" s="66">
        <v>0</v>
      </c>
      <c r="F203" s="92">
        <f t="shared" si="3"/>
        <v>0</v>
      </c>
      <c r="G203" s="92">
        <f t="shared" si="4"/>
        <v>0</v>
      </c>
    </row>
    <row r="204" spans="1:7" hidden="1" outlineLevel="1" x14ac:dyDescent="0.25">
      <c r="A204" s="66" t="s">
        <v>820</v>
      </c>
      <c r="B204" s="95" t="s">
        <v>821</v>
      </c>
      <c r="C204" s="66">
        <v>0</v>
      </c>
      <c r="F204" s="92">
        <f t="shared" si="3"/>
        <v>0</v>
      </c>
      <c r="G204" s="92">
        <f t="shared" si="4"/>
        <v>0</v>
      </c>
    </row>
    <row r="205" spans="1:7" hidden="1" outlineLevel="1" x14ac:dyDescent="0.25">
      <c r="A205" s="66" t="s">
        <v>822</v>
      </c>
      <c r="B205" s="95"/>
      <c r="F205" s="92">
        <f t="shared" si="3"/>
        <v>0</v>
      </c>
      <c r="G205" s="92"/>
    </row>
    <row r="206" spans="1:7" hidden="1" outlineLevel="1" x14ac:dyDescent="0.25">
      <c r="A206" s="66" t="s">
        <v>823</v>
      </c>
      <c r="B206" s="95"/>
      <c r="F206" s="92"/>
      <c r="G206" s="92"/>
    </row>
    <row r="207" spans="1:7" hidden="1" outlineLevel="1" x14ac:dyDescent="0.25">
      <c r="A207" s="66" t="s">
        <v>824</v>
      </c>
      <c r="B207" s="95"/>
      <c r="F207" s="92"/>
      <c r="G207" s="92"/>
    </row>
    <row r="208" spans="1:7" ht="15" customHeight="1" collapsed="1" x14ac:dyDescent="0.25">
      <c r="A208" s="85"/>
      <c r="B208" s="86" t="s">
        <v>825</v>
      </c>
      <c r="C208" s="85" t="s">
        <v>758</v>
      </c>
      <c r="D208" s="85" t="s">
        <v>759</v>
      </c>
      <c r="E208" s="87"/>
      <c r="F208" s="85" t="s">
        <v>594</v>
      </c>
      <c r="G208" s="85" t="s">
        <v>760</v>
      </c>
    </row>
    <row r="209" spans="1:7" x14ac:dyDescent="0.25">
      <c r="A209" s="66" t="s">
        <v>826</v>
      </c>
      <c r="B209" s="66" t="s">
        <v>791</v>
      </c>
      <c r="C209" s="123" t="s">
        <v>1414</v>
      </c>
      <c r="G209" s="66"/>
    </row>
    <row r="210" spans="1:7" x14ac:dyDescent="0.25">
      <c r="G210" s="66"/>
    </row>
    <row r="211" spans="1:7" x14ac:dyDescent="0.25">
      <c r="B211" s="83" t="s">
        <v>792</v>
      </c>
      <c r="G211" s="66"/>
    </row>
    <row r="212" spans="1:7" x14ac:dyDescent="0.25">
      <c r="A212" s="66" t="s">
        <v>827</v>
      </c>
      <c r="B212" s="66" t="s">
        <v>794</v>
      </c>
      <c r="C212" s="123" t="s">
        <v>1414</v>
      </c>
      <c r="D212" s="123" t="s">
        <v>1414</v>
      </c>
      <c r="F212" s="92" t="str">
        <f>IF($C$220=0,"",IF(C212="[Mark as ND1 if not relevant]","",C212/$C$220))</f>
        <v/>
      </c>
      <c r="G212" s="92" t="str">
        <f>IF($D$220=0,"",IF(D212="[Mark as ND1 if not relevant]","",D212/$D$220))</f>
        <v/>
      </c>
    </row>
    <row r="213" spans="1:7" x14ac:dyDescent="0.25">
      <c r="A213" s="66" t="s">
        <v>828</v>
      </c>
      <c r="B213" s="66" t="s">
        <v>796</v>
      </c>
      <c r="C213" s="123" t="s">
        <v>1414</v>
      </c>
      <c r="D213" s="123" t="s">
        <v>1414</v>
      </c>
      <c r="F213" s="92" t="str">
        <f t="shared" ref="F213:F219" si="5">IF($C$220=0,"",IF(C213="[Mark as ND1 if not relevant]","",C213/$C$220))</f>
        <v/>
      </c>
      <c r="G213" s="92" t="str">
        <f t="shared" ref="G213:G219" si="6">IF($D$220=0,"",IF(D213="[Mark as ND1 if not relevant]","",D213/$D$220))</f>
        <v/>
      </c>
    </row>
    <row r="214" spans="1:7" x14ac:dyDescent="0.25">
      <c r="A214" s="66" t="s">
        <v>829</v>
      </c>
      <c r="B214" s="66" t="s">
        <v>798</v>
      </c>
      <c r="C214" s="123" t="s">
        <v>1414</v>
      </c>
      <c r="D214" s="123" t="s">
        <v>1414</v>
      </c>
      <c r="F214" s="92" t="str">
        <f t="shared" si="5"/>
        <v/>
      </c>
      <c r="G214" s="92" t="str">
        <f t="shared" si="6"/>
        <v/>
      </c>
    </row>
    <row r="215" spans="1:7" x14ac:dyDescent="0.25">
      <c r="A215" s="66" t="s">
        <v>830</v>
      </c>
      <c r="B215" s="66" t="s">
        <v>800</v>
      </c>
      <c r="C215" s="123" t="s">
        <v>1414</v>
      </c>
      <c r="D215" s="123" t="s">
        <v>1414</v>
      </c>
      <c r="F215" s="92" t="str">
        <f t="shared" si="5"/>
        <v/>
      </c>
      <c r="G215" s="92" t="str">
        <f t="shared" si="6"/>
        <v/>
      </c>
    </row>
    <row r="216" spans="1:7" x14ac:dyDescent="0.25">
      <c r="A216" s="66" t="s">
        <v>831</v>
      </c>
      <c r="B216" s="66" t="s">
        <v>802</v>
      </c>
      <c r="C216" s="123" t="s">
        <v>1414</v>
      </c>
      <c r="D216" s="123" t="s">
        <v>1414</v>
      </c>
      <c r="F216" s="92" t="str">
        <f t="shared" si="5"/>
        <v/>
      </c>
      <c r="G216" s="92" t="str">
        <f t="shared" si="6"/>
        <v/>
      </c>
    </row>
    <row r="217" spans="1:7" x14ac:dyDescent="0.25">
      <c r="A217" s="66" t="s">
        <v>832</v>
      </c>
      <c r="B217" s="66" t="s">
        <v>804</v>
      </c>
      <c r="C217" s="123" t="s">
        <v>1414</v>
      </c>
      <c r="D217" s="123" t="s">
        <v>1414</v>
      </c>
      <c r="F217" s="92" t="str">
        <f t="shared" si="5"/>
        <v/>
      </c>
      <c r="G217" s="92" t="str">
        <f t="shared" si="6"/>
        <v/>
      </c>
    </row>
    <row r="218" spans="1:7" x14ac:dyDescent="0.25">
      <c r="A218" s="66" t="s">
        <v>833</v>
      </c>
      <c r="B218" s="66" t="s">
        <v>806</v>
      </c>
      <c r="C218" s="123" t="s">
        <v>1414</v>
      </c>
      <c r="D218" s="123" t="s">
        <v>1414</v>
      </c>
      <c r="F218" s="92" t="str">
        <f t="shared" si="5"/>
        <v/>
      </c>
      <c r="G218" s="92" t="str">
        <f t="shared" si="6"/>
        <v/>
      </c>
    </row>
    <row r="219" spans="1:7" x14ac:dyDescent="0.25">
      <c r="A219" s="66" t="s">
        <v>834</v>
      </c>
      <c r="B219" s="66" t="s">
        <v>808</v>
      </c>
      <c r="C219" s="123" t="s">
        <v>1414</v>
      </c>
      <c r="D219" s="123" t="s">
        <v>1414</v>
      </c>
      <c r="F219" s="92" t="str">
        <f t="shared" si="5"/>
        <v/>
      </c>
      <c r="G219" s="92" t="str">
        <f t="shared" si="6"/>
        <v/>
      </c>
    </row>
    <row r="220" spans="1:7" x14ac:dyDescent="0.25">
      <c r="A220" s="66" t="s">
        <v>835</v>
      </c>
      <c r="B220" s="93" t="s">
        <v>160</v>
      </c>
      <c r="C220" s="66">
        <f>SUM(C212:C219)</f>
        <v>0</v>
      </c>
      <c r="D220" s="66">
        <f>SUM(D212:D219)</f>
        <v>0</v>
      </c>
      <c r="F220" s="103">
        <f>SUM(F212:F219)</f>
        <v>0</v>
      </c>
      <c r="G220" s="103">
        <f>SUM(G212:G219)</f>
        <v>0</v>
      </c>
    </row>
    <row r="221" spans="1:7" hidden="1" outlineLevel="1" x14ac:dyDescent="0.25">
      <c r="A221" s="66" t="s">
        <v>836</v>
      </c>
      <c r="B221" s="95" t="s">
        <v>811</v>
      </c>
      <c r="F221" s="92" t="str">
        <f t="shared" ref="F221:F226" si="7">IF($C$220=0,"",IF(C221="[for completion]","",C221/$C$220))</f>
        <v/>
      </c>
      <c r="G221" s="92" t="str">
        <f t="shared" ref="G221:G226" si="8">IF($D$220=0,"",IF(D221="[for completion]","",D221/$D$220))</f>
        <v/>
      </c>
    </row>
    <row r="222" spans="1:7" hidden="1" outlineLevel="1" x14ac:dyDescent="0.25">
      <c r="A222" s="66" t="s">
        <v>837</v>
      </c>
      <c r="B222" s="95" t="s">
        <v>813</v>
      </c>
      <c r="F222" s="92" t="str">
        <f t="shared" si="7"/>
        <v/>
      </c>
      <c r="G222" s="92" t="str">
        <f t="shared" si="8"/>
        <v/>
      </c>
    </row>
    <row r="223" spans="1:7" hidden="1" outlineLevel="1" x14ac:dyDescent="0.25">
      <c r="A223" s="66" t="s">
        <v>838</v>
      </c>
      <c r="B223" s="95" t="s">
        <v>815</v>
      </c>
      <c r="F223" s="92" t="str">
        <f t="shared" si="7"/>
        <v/>
      </c>
      <c r="G223" s="92" t="str">
        <f t="shared" si="8"/>
        <v/>
      </c>
    </row>
    <row r="224" spans="1:7" hidden="1" outlineLevel="1" x14ac:dyDescent="0.25">
      <c r="A224" s="66" t="s">
        <v>839</v>
      </c>
      <c r="B224" s="95" t="s">
        <v>817</v>
      </c>
      <c r="F224" s="92" t="str">
        <f t="shared" si="7"/>
        <v/>
      </c>
      <c r="G224" s="92" t="str">
        <f t="shared" si="8"/>
        <v/>
      </c>
    </row>
    <row r="225" spans="1:14" hidden="1" outlineLevel="1" x14ac:dyDescent="0.25">
      <c r="A225" s="66" t="s">
        <v>840</v>
      </c>
      <c r="B225" s="95" t="s">
        <v>819</v>
      </c>
      <c r="F225" s="92" t="str">
        <f t="shared" si="7"/>
        <v/>
      </c>
      <c r="G225" s="92" t="str">
        <f t="shared" si="8"/>
        <v/>
      </c>
    </row>
    <row r="226" spans="1:14" hidden="1" outlineLevel="1" x14ac:dyDescent="0.25">
      <c r="A226" s="66" t="s">
        <v>841</v>
      </c>
      <c r="B226" s="95" t="s">
        <v>821</v>
      </c>
      <c r="F226" s="92" t="str">
        <f t="shared" si="7"/>
        <v/>
      </c>
      <c r="G226" s="92" t="str">
        <f t="shared" si="8"/>
        <v/>
      </c>
    </row>
    <row r="227" spans="1:14" hidden="1" outlineLevel="1" x14ac:dyDescent="0.25">
      <c r="A227" s="66" t="s">
        <v>842</v>
      </c>
      <c r="B227" s="95"/>
      <c r="F227" s="92"/>
      <c r="G227" s="92"/>
    </row>
    <row r="228" spans="1:14" hidden="1" outlineLevel="1" x14ac:dyDescent="0.25">
      <c r="A228" s="66" t="s">
        <v>843</v>
      </c>
      <c r="B228" s="95"/>
      <c r="F228" s="92"/>
      <c r="G228" s="92"/>
    </row>
    <row r="229" spans="1:14" hidden="1" outlineLevel="1" x14ac:dyDescent="0.25">
      <c r="A229" s="66" t="s">
        <v>844</v>
      </c>
      <c r="B229" s="95"/>
      <c r="F229" s="92"/>
      <c r="G229" s="92"/>
    </row>
    <row r="230" spans="1:14" ht="15" customHeight="1" collapsed="1" x14ac:dyDescent="0.25">
      <c r="A230" s="85"/>
      <c r="B230" s="86" t="s">
        <v>845</v>
      </c>
      <c r="C230" s="85" t="s">
        <v>594</v>
      </c>
      <c r="D230" s="85"/>
      <c r="E230" s="87"/>
      <c r="F230" s="85"/>
      <c r="G230" s="85"/>
    </row>
    <row r="231" spans="1:14" x14ac:dyDescent="0.25">
      <c r="A231" s="66" t="s">
        <v>846</v>
      </c>
      <c r="B231" s="66" t="s">
        <v>847</v>
      </c>
      <c r="C231" s="123">
        <v>0.71960000000000002</v>
      </c>
      <c r="E231" s="103"/>
      <c r="F231" s="103"/>
      <c r="G231" s="103"/>
    </row>
    <row r="232" spans="1:14" x14ac:dyDescent="0.25">
      <c r="A232" s="66" t="s">
        <v>848</v>
      </c>
      <c r="B232" s="66" t="s">
        <v>849</v>
      </c>
      <c r="C232" s="123">
        <v>5.8999999999999999E-3</v>
      </c>
      <c r="E232" s="103"/>
      <c r="F232" s="103"/>
    </row>
    <row r="233" spans="1:14" x14ac:dyDescent="0.25">
      <c r="A233" s="66" t="s">
        <v>850</v>
      </c>
      <c r="B233" s="66" t="s">
        <v>851</v>
      </c>
      <c r="C233" s="123">
        <v>8.0000000000000004E-4</v>
      </c>
      <c r="E233" s="103"/>
      <c r="F233" s="103"/>
    </row>
    <row r="234" spans="1:14" x14ac:dyDescent="0.25">
      <c r="A234" s="66" t="s">
        <v>852</v>
      </c>
      <c r="B234" s="83" t="s">
        <v>1593</v>
      </c>
      <c r="C234" s="148">
        <v>0</v>
      </c>
      <c r="D234" s="80"/>
      <c r="E234" s="80"/>
      <c r="F234" s="99"/>
      <c r="G234" s="99"/>
      <c r="H234" s="64"/>
      <c r="I234" s="66"/>
      <c r="J234" s="66"/>
      <c r="K234" s="66"/>
      <c r="L234" s="64"/>
      <c r="M234" s="64"/>
      <c r="N234" s="64"/>
    </row>
    <row r="235" spans="1:14" x14ac:dyDescent="0.25">
      <c r="A235" s="66" t="s">
        <v>1601</v>
      </c>
      <c r="B235" s="66" t="s">
        <v>158</v>
      </c>
      <c r="C235" s="123">
        <v>0.2737</v>
      </c>
      <c r="E235" s="103"/>
      <c r="F235" s="103"/>
    </row>
    <row r="236" spans="1:14" outlineLevel="1" x14ac:dyDescent="0.25">
      <c r="A236" s="66" t="s">
        <v>853</v>
      </c>
      <c r="B236" s="95" t="s">
        <v>854</v>
      </c>
      <c r="C236" s="148">
        <v>0</v>
      </c>
      <c r="E236" s="103"/>
      <c r="F236" s="103"/>
    </row>
    <row r="237" spans="1:14" outlineLevel="1" x14ac:dyDescent="0.25">
      <c r="A237" s="66" t="s">
        <v>855</v>
      </c>
      <c r="B237" s="95" t="s">
        <v>856</v>
      </c>
      <c r="C237" s="165">
        <v>0</v>
      </c>
      <c r="E237" s="103"/>
      <c r="F237" s="103"/>
    </row>
    <row r="238" spans="1:14" outlineLevel="1" x14ac:dyDescent="0.25">
      <c r="A238" s="66" t="s">
        <v>857</v>
      </c>
      <c r="B238" s="95" t="s">
        <v>858</v>
      </c>
      <c r="C238" s="123">
        <v>0.22600000000000001</v>
      </c>
      <c r="E238" s="103"/>
      <c r="F238" s="103"/>
    </row>
    <row r="239" spans="1:14" outlineLevel="1" x14ac:dyDescent="0.25">
      <c r="A239" s="66" t="s">
        <v>859</v>
      </c>
      <c r="B239" s="95" t="s">
        <v>860</v>
      </c>
      <c r="C239" s="148">
        <v>0</v>
      </c>
      <c r="E239" s="103"/>
      <c r="F239" s="103"/>
    </row>
    <row r="240" spans="1:14" outlineLevel="1" x14ac:dyDescent="0.25">
      <c r="A240" s="66" t="s">
        <v>861</v>
      </c>
      <c r="B240" s="95" t="s">
        <v>862</v>
      </c>
      <c r="C240" s="148">
        <v>0</v>
      </c>
      <c r="E240" s="103"/>
      <c r="F240" s="103"/>
    </row>
    <row r="241" spans="1:7" hidden="1" outlineLevel="1" x14ac:dyDescent="0.25">
      <c r="A241" s="66" t="s">
        <v>863</v>
      </c>
      <c r="B241" s="95" t="s">
        <v>162</v>
      </c>
      <c r="E241" s="103"/>
      <c r="F241" s="103"/>
    </row>
    <row r="242" spans="1:7" hidden="1" outlineLevel="1" x14ac:dyDescent="0.25">
      <c r="A242" s="66" t="s">
        <v>864</v>
      </c>
      <c r="B242" s="95" t="s">
        <v>162</v>
      </c>
      <c r="E242" s="103"/>
      <c r="F242" s="103"/>
    </row>
    <row r="243" spans="1:7" hidden="1" outlineLevel="1" x14ac:dyDescent="0.25">
      <c r="A243" s="66" t="s">
        <v>865</v>
      </c>
      <c r="B243" s="95" t="s">
        <v>162</v>
      </c>
      <c r="E243" s="103"/>
      <c r="F243" s="103"/>
    </row>
    <row r="244" spans="1:7" hidden="1" outlineLevel="1" x14ac:dyDescent="0.25">
      <c r="A244" s="66" t="s">
        <v>866</v>
      </c>
      <c r="B244" s="95" t="s">
        <v>162</v>
      </c>
      <c r="E244" s="103"/>
      <c r="F244" s="103"/>
    </row>
    <row r="245" spans="1:7" hidden="1" outlineLevel="1" x14ac:dyDescent="0.25">
      <c r="A245" s="66" t="s">
        <v>867</v>
      </c>
      <c r="B245" s="95" t="s">
        <v>162</v>
      </c>
      <c r="E245" s="103"/>
      <c r="F245" s="103"/>
    </row>
    <row r="246" spans="1:7" hidden="1" outlineLevel="1" x14ac:dyDescent="0.25">
      <c r="A246" s="66" t="s">
        <v>868</v>
      </c>
      <c r="B246" s="95" t="s">
        <v>162</v>
      </c>
      <c r="E246" s="103"/>
      <c r="F246" s="103"/>
    </row>
    <row r="247" spans="1:7" ht="15" customHeight="1" collapsed="1" x14ac:dyDescent="0.25">
      <c r="A247" s="85"/>
      <c r="B247" s="86" t="s">
        <v>869</v>
      </c>
      <c r="C247" s="85" t="s">
        <v>594</v>
      </c>
      <c r="D247" s="85"/>
      <c r="E247" s="87"/>
      <c r="F247" s="85"/>
      <c r="G247" s="88"/>
    </row>
    <row r="248" spans="1:7" x14ac:dyDescent="0.25">
      <c r="A248" s="66" t="s">
        <v>7</v>
      </c>
      <c r="B248" s="66" t="s">
        <v>1594</v>
      </c>
      <c r="C248" s="66">
        <v>97.16</v>
      </c>
      <c r="E248" s="64"/>
      <c r="F248" s="64"/>
    </row>
    <row r="249" spans="1:7" x14ac:dyDescent="0.25">
      <c r="A249" s="66" t="s">
        <v>870</v>
      </c>
      <c r="B249" s="66" t="s">
        <v>871</v>
      </c>
      <c r="C249" s="66">
        <f>100-C248</f>
        <v>2.8400000000000034</v>
      </c>
      <c r="E249" s="64"/>
      <c r="F249" s="64"/>
    </row>
    <row r="250" spans="1:7" x14ac:dyDescent="0.25">
      <c r="A250" s="66" t="s">
        <v>872</v>
      </c>
      <c r="B250" s="66" t="s">
        <v>158</v>
      </c>
      <c r="C250" s="66">
        <v>0</v>
      </c>
      <c r="E250" s="64"/>
      <c r="F250" s="64"/>
    </row>
    <row r="251" spans="1:7" hidden="1" outlineLevel="1" x14ac:dyDescent="0.25">
      <c r="A251" s="66" t="s">
        <v>873</v>
      </c>
      <c r="E251" s="64"/>
      <c r="F251" s="64"/>
    </row>
    <row r="252" spans="1:7" hidden="1" outlineLevel="1" x14ac:dyDescent="0.25">
      <c r="A252" s="66" t="s">
        <v>874</v>
      </c>
      <c r="E252" s="64"/>
      <c r="F252" s="64"/>
    </row>
    <row r="253" spans="1:7" hidden="1" outlineLevel="1" x14ac:dyDescent="0.25">
      <c r="A253" s="66" t="s">
        <v>875</v>
      </c>
      <c r="E253" s="64"/>
      <c r="F253" s="64"/>
    </row>
    <row r="254" spans="1:7" hidden="1" outlineLevel="1" x14ac:dyDescent="0.25">
      <c r="A254" s="66" t="s">
        <v>876</v>
      </c>
      <c r="E254" s="64"/>
      <c r="F254" s="64"/>
    </row>
    <row r="255" spans="1:7" hidden="1" outlineLevel="1" x14ac:dyDescent="0.25">
      <c r="A255" s="66" t="s">
        <v>877</v>
      </c>
      <c r="E255" s="64"/>
      <c r="F255" s="64"/>
    </row>
    <row r="256" spans="1:7" hidden="1" outlineLevel="1" x14ac:dyDescent="0.25">
      <c r="A256" s="66" t="s">
        <v>878</v>
      </c>
      <c r="E256" s="64"/>
      <c r="F256" s="64"/>
    </row>
    <row r="257" spans="1:7" ht="18.75" collapsed="1" x14ac:dyDescent="0.25">
      <c r="A257" s="119"/>
      <c r="B257" s="120" t="s">
        <v>879</v>
      </c>
      <c r="C257" s="119"/>
      <c r="D257" s="119"/>
      <c r="E257" s="119"/>
      <c r="F257" s="121"/>
      <c r="G257" s="121"/>
    </row>
    <row r="258" spans="1:7" ht="15" customHeight="1" x14ac:dyDescent="0.25">
      <c r="A258" s="85"/>
      <c r="B258" s="86" t="s">
        <v>880</v>
      </c>
      <c r="C258" s="85" t="s">
        <v>758</v>
      </c>
      <c r="D258" s="85" t="s">
        <v>759</v>
      </c>
      <c r="E258" s="85"/>
      <c r="F258" s="85" t="s">
        <v>595</v>
      </c>
      <c r="G258" s="85" t="s">
        <v>760</v>
      </c>
    </row>
    <row r="259" spans="1:7" x14ac:dyDescent="0.25">
      <c r="A259" s="66" t="s">
        <v>881</v>
      </c>
      <c r="B259" s="66" t="s">
        <v>762</v>
      </c>
      <c r="C259" s="66">
        <v>0</v>
      </c>
      <c r="D259" s="80"/>
      <c r="E259" s="80"/>
      <c r="F259" s="99"/>
      <c r="G259" s="99"/>
    </row>
    <row r="260" spans="1:7" x14ac:dyDescent="0.25">
      <c r="A260" s="80"/>
      <c r="D260" s="80"/>
      <c r="E260" s="80"/>
      <c r="F260" s="99"/>
      <c r="G260" s="99"/>
    </row>
    <row r="261" spans="1:7" hidden="1" x14ac:dyDescent="0.25">
      <c r="B261" s="66" t="s">
        <v>763</v>
      </c>
      <c r="D261" s="80"/>
      <c r="E261" s="80"/>
      <c r="F261" s="99"/>
      <c r="G261" s="99"/>
    </row>
    <row r="262" spans="1:7" hidden="1" x14ac:dyDescent="0.25">
      <c r="A262" s="66" t="s">
        <v>882</v>
      </c>
      <c r="B262" s="83" t="s">
        <v>690</v>
      </c>
      <c r="C262" s="66">
        <v>0</v>
      </c>
      <c r="D262" s="66" t="s">
        <v>98</v>
      </c>
      <c r="E262" s="80"/>
      <c r="F262" s="92" t="str">
        <f t="shared" ref="F262:F285" si="9">IF($C$286=0,"",IF(C262="[for completion]","",C262/$C$286))</f>
        <v/>
      </c>
      <c r="G262" s="92" t="str">
        <f t="shared" ref="G262:G285" si="10">IF($D$286=0,"",IF(D262="[for completion]","",D262/$D$286))</f>
        <v/>
      </c>
    </row>
    <row r="263" spans="1:7" hidden="1" x14ac:dyDescent="0.25">
      <c r="A263" s="66" t="s">
        <v>883</v>
      </c>
      <c r="B263" s="83" t="s">
        <v>690</v>
      </c>
      <c r="C263" s="66">
        <v>0</v>
      </c>
      <c r="D263" s="66" t="s">
        <v>98</v>
      </c>
      <c r="E263" s="80"/>
      <c r="F263" s="92" t="str">
        <f t="shared" si="9"/>
        <v/>
      </c>
      <c r="G263" s="92" t="str">
        <f t="shared" si="10"/>
        <v/>
      </c>
    </row>
    <row r="264" spans="1:7" hidden="1" x14ac:dyDescent="0.25">
      <c r="A264" s="66" t="s">
        <v>884</v>
      </c>
      <c r="B264" s="83" t="s">
        <v>690</v>
      </c>
      <c r="C264" s="66">
        <v>0</v>
      </c>
      <c r="D264" s="66" t="s">
        <v>98</v>
      </c>
      <c r="E264" s="80"/>
      <c r="F264" s="92" t="str">
        <f t="shared" si="9"/>
        <v/>
      </c>
      <c r="G264" s="92" t="str">
        <f t="shared" si="10"/>
        <v/>
      </c>
    </row>
    <row r="265" spans="1:7" hidden="1" x14ac:dyDescent="0.25">
      <c r="A265" s="66" t="s">
        <v>885</v>
      </c>
      <c r="B265" s="83" t="s">
        <v>690</v>
      </c>
      <c r="C265" s="66">
        <v>0</v>
      </c>
      <c r="D265" s="66" t="s">
        <v>98</v>
      </c>
      <c r="E265" s="80"/>
      <c r="F265" s="92" t="str">
        <f t="shared" si="9"/>
        <v/>
      </c>
      <c r="G265" s="92" t="str">
        <f t="shared" si="10"/>
        <v/>
      </c>
    </row>
    <row r="266" spans="1:7" hidden="1" x14ac:dyDescent="0.25">
      <c r="A266" s="66" t="s">
        <v>886</v>
      </c>
      <c r="B266" s="83" t="s">
        <v>690</v>
      </c>
      <c r="C266" s="66">
        <v>0</v>
      </c>
      <c r="D266" s="66" t="s">
        <v>98</v>
      </c>
      <c r="E266" s="80"/>
      <c r="F266" s="92" t="str">
        <f t="shared" si="9"/>
        <v/>
      </c>
      <c r="G266" s="92" t="str">
        <f t="shared" si="10"/>
        <v/>
      </c>
    </row>
    <row r="267" spans="1:7" hidden="1" x14ac:dyDescent="0.25">
      <c r="A267" s="66" t="s">
        <v>887</v>
      </c>
      <c r="B267" s="83" t="s">
        <v>690</v>
      </c>
      <c r="C267" s="66">
        <v>0</v>
      </c>
      <c r="D267" s="66" t="s">
        <v>98</v>
      </c>
      <c r="E267" s="80"/>
      <c r="F267" s="92" t="str">
        <f t="shared" si="9"/>
        <v/>
      </c>
      <c r="G267" s="92" t="str">
        <f t="shared" si="10"/>
        <v/>
      </c>
    </row>
    <row r="268" spans="1:7" hidden="1" x14ac:dyDescent="0.25">
      <c r="A268" s="66" t="s">
        <v>888</v>
      </c>
      <c r="B268" s="83" t="s">
        <v>690</v>
      </c>
      <c r="C268" s="66">
        <v>0</v>
      </c>
      <c r="D268" s="66" t="s">
        <v>98</v>
      </c>
      <c r="E268" s="80"/>
      <c r="F268" s="92" t="str">
        <f t="shared" si="9"/>
        <v/>
      </c>
      <c r="G268" s="92" t="str">
        <f t="shared" si="10"/>
        <v/>
      </c>
    </row>
    <row r="269" spans="1:7" hidden="1" x14ac:dyDescent="0.25">
      <c r="A269" s="66" t="s">
        <v>889</v>
      </c>
      <c r="B269" s="83" t="s">
        <v>690</v>
      </c>
      <c r="C269" s="66">
        <v>0</v>
      </c>
      <c r="D269" s="66" t="s">
        <v>98</v>
      </c>
      <c r="E269" s="80"/>
      <c r="F269" s="92" t="str">
        <f t="shared" si="9"/>
        <v/>
      </c>
      <c r="G269" s="92" t="str">
        <f t="shared" si="10"/>
        <v/>
      </c>
    </row>
    <row r="270" spans="1:7" hidden="1" x14ac:dyDescent="0.25">
      <c r="A270" s="66" t="s">
        <v>890</v>
      </c>
      <c r="B270" s="83" t="s">
        <v>690</v>
      </c>
      <c r="C270" s="66">
        <v>0</v>
      </c>
      <c r="D270" s="66" t="s">
        <v>98</v>
      </c>
      <c r="E270" s="80"/>
      <c r="F270" s="92" t="str">
        <f t="shared" si="9"/>
        <v/>
      </c>
      <c r="G270" s="92" t="str">
        <f t="shared" si="10"/>
        <v/>
      </c>
    </row>
    <row r="271" spans="1:7" hidden="1" x14ac:dyDescent="0.25">
      <c r="A271" s="66" t="s">
        <v>891</v>
      </c>
      <c r="B271" s="83" t="s">
        <v>690</v>
      </c>
      <c r="C271" s="66">
        <v>0</v>
      </c>
      <c r="D271" s="66" t="s">
        <v>98</v>
      </c>
      <c r="E271" s="83"/>
      <c r="F271" s="92" t="str">
        <f t="shared" si="9"/>
        <v/>
      </c>
      <c r="G271" s="92" t="str">
        <f t="shared" si="10"/>
        <v/>
      </c>
    </row>
    <row r="272" spans="1:7" hidden="1" x14ac:dyDescent="0.25">
      <c r="A272" s="66" t="s">
        <v>892</v>
      </c>
      <c r="B272" s="83" t="s">
        <v>690</v>
      </c>
      <c r="C272" s="66">
        <v>0</v>
      </c>
      <c r="D272" s="66" t="s">
        <v>98</v>
      </c>
      <c r="E272" s="83"/>
      <c r="F272" s="92" t="str">
        <f t="shared" si="9"/>
        <v/>
      </c>
      <c r="G272" s="92" t="str">
        <f t="shared" si="10"/>
        <v/>
      </c>
    </row>
    <row r="273" spans="1:7" hidden="1" x14ac:dyDescent="0.25">
      <c r="A273" s="66" t="s">
        <v>893</v>
      </c>
      <c r="B273" s="83" t="s">
        <v>690</v>
      </c>
      <c r="C273" s="66">
        <v>0</v>
      </c>
      <c r="D273" s="66" t="s">
        <v>98</v>
      </c>
      <c r="E273" s="83"/>
      <c r="F273" s="92" t="str">
        <f t="shared" si="9"/>
        <v/>
      </c>
      <c r="G273" s="92" t="str">
        <f t="shared" si="10"/>
        <v/>
      </c>
    </row>
    <row r="274" spans="1:7" hidden="1" x14ac:dyDescent="0.25">
      <c r="A274" s="66" t="s">
        <v>894</v>
      </c>
      <c r="B274" s="83" t="s">
        <v>690</v>
      </c>
      <c r="C274" s="66">
        <v>0</v>
      </c>
      <c r="D274" s="66" t="s">
        <v>98</v>
      </c>
      <c r="E274" s="83"/>
      <c r="F274" s="92" t="str">
        <f t="shared" si="9"/>
        <v/>
      </c>
      <c r="G274" s="92" t="str">
        <f t="shared" si="10"/>
        <v/>
      </c>
    </row>
    <row r="275" spans="1:7" hidden="1" x14ac:dyDescent="0.25">
      <c r="A275" s="66" t="s">
        <v>895</v>
      </c>
      <c r="B275" s="83" t="s">
        <v>690</v>
      </c>
      <c r="C275" s="66">
        <v>0</v>
      </c>
      <c r="D275" s="66" t="s">
        <v>98</v>
      </c>
      <c r="E275" s="83"/>
      <c r="F275" s="92" t="str">
        <f t="shared" si="9"/>
        <v/>
      </c>
      <c r="G275" s="92" t="str">
        <f t="shared" si="10"/>
        <v/>
      </c>
    </row>
    <row r="276" spans="1:7" hidden="1" x14ac:dyDescent="0.25">
      <c r="A276" s="66" t="s">
        <v>896</v>
      </c>
      <c r="B276" s="83" t="s">
        <v>690</v>
      </c>
      <c r="C276" s="66">
        <v>0</v>
      </c>
      <c r="D276" s="66" t="s">
        <v>98</v>
      </c>
      <c r="E276" s="83"/>
      <c r="F276" s="92" t="str">
        <f t="shared" si="9"/>
        <v/>
      </c>
      <c r="G276" s="92" t="str">
        <f t="shared" si="10"/>
        <v/>
      </c>
    </row>
    <row r="277" spans="1:7" hidden="1" x14ac:dyDescent="0.25">
      <c r="A277" s="66" t="s">
        <v>897</v>
      </c>
      <c r="B277" s="83" t="s">
        <v>690</v>
      </c>
      <c r="C277" s="66">
        <v>0</v>
      </c>
      <c r="D277" s="66" t="s">
        <v>98</v>
      </c>
      <c r="F277" s="92" t="str">
        <f t="shared" si="9"/>
        <v/>
      </c>
      <c r="G277" s="92" t="str">
        <f t="shared" si="10"/>
        <v/>
      </c>
    </row>
    <row r="278" spans="1:7" hidden="1" x14ac:dyDescent="0.25">
      <c r="A278" s="66" t="s">
        <v>898</v>
      </c>
      <c r="B278" s="83" t="s">
        <v>690</v>
      </c>
      <c r="C278" s="66">
        <v>0</v>
      </c>
      <c r="D278" s="66" t="s">
        <v>98</v>
      </c>
      <c r="E278" s="103"/>
      <c r="F278" s="92" t="str">
        <f t="shared" si="9"/>
        <v/>
      </c>
      <c r="G278" s="92" t="str">
        <f t="shared" si="10"/>
        <v/>
      </c>
    </row>
    <row r="279" spans="1:7" hidden="1" x14ac:dyDescent="0.25">
      <c r="A279" s="66" t="s">
        <v>899</v>
      </c>
      <c r="B279" s="83" t="s">
        <v>690</v>
      </c>
      <c r="C279" s="66">
        <v>0</v>
      </c>
      <c r="D279" s="66" t="s">
        <v>98</v>
      </c>
      <c r="E279" s="103"/>
      <c r="F279" s="92" t="str">
        <f t="shared" si="9"/>
        <v/>
      </c>
      <c r="G279" s="92" t="str">
        <f t="shared" si="10"/>
        <v/>
      </c>
    </row>
    <row r="280" spans="1:7" hidden="1" x14ac:dyDescent="0.25">
      <c r="A280" s="66" t="s">
        <v>900</v>
      </c>
      <c r="B280" s="83" t="s">
        <v>690</v>
      </c>
      <c r="C280" s="66">
        <v>0</v>
      </c>
      <c r="D280" s="66" t="s">
        <v>98</v>
      </c>
      <c r="E280" s="103"/>
      <c r="F280" s="92" t="str">
        <f t="shared" si="9"/>
        <v/>
      </c>
      <c r="G280" s="92" t="str">
        <f t="shared" si="10"/>
        <v/>
      </c>
    </row>
    <row r="281" spans="1:7" hidden="1" x14ac:dyDescent="0.25">
      <c r="A281" s="66" t="s">
        <v>901</v>
      </c>
      <c r="B281" s="83" t="s">
        <v>690</v>
      </c>
      <c r="C281" s="66">
        <v>0</v>
      </c>
      <c r="D281" s="66" t="s">
        <v>98</v>
      </c>
      <c r="E281" s="103"/>
      <c r="F281" s="92" t="str">
        <f t="shared" si="9"/>
        <v/>
      </c>
      <c r="G281" s="92" t="str">
        <f t="shared" si="10"/>
        <v/>
      </c>
    </row>
    <row r="282" spans="1:7" hidden="1" x14ac:dyDescent="0.25">
      <c r="A282" s="66" t="s">
        <v>902</v>
      </c>
      <c r="B282" s="83" t="s">
        <v>690</v>
      </c>
      <c r="C282" s="66">
        <v>0</v>
      </c>
      <c r="D282" s="66" t="s">
        <v>98</v>
      </c>
      <c r="E282" s="103"/>
      <c r="F282" s="92" t="str">
        <f t="shared" si="9"/>
        <v/>
      </c>
      <c r="G282" s="92" t="str">
        <f t="shared" si="10"/>
        <v/>
      </c>
    </row>
    <row r="283" spans="1:7" hidden="1" x14ac:dyDescent="0.25">
      <c r="A283" s="66" t="s">
        <v>903</v>
      </c>
      <c r="B283" s="83" t="s">
        <v>690</v>
      </c>
      <c r="C283" s="66">
        <v>0</v>
      </c>
      <c r="D283" s="66" t="s">
        <v>98</v>
      </c>
      <c r="E283" s="103"/>
      <c r="F283" s="92" t="str">
        <f t="shared" si="9"/>
        <v/>
      </c>
      <c r="G283" s="92" t="str">
        <f t="shared" si="10"/>
        <v/>
      </c>
    </row>
    <row r="284" spans="1:7" hidden="1" x14ac:dyDescent="0.25">
      <c r="A284" s="66" t="s">
        <v>904</v>
      </c>
      <c r="B284" s="83" t="s">
        <v>690</v>
      </c>
      <c r="C284" s="66">
        <v>0</v>
      </c>
      <c r="D284" s="66" t="s">
        <v>98</v>
      </c>
      <c r="E284" s="103"/>
      <c r="F284" s="92" t="str">
        <f t="shared" si="9"/>
        <v/>
      </c>
      <c r="G284" s="92" t="str">
        <f t="shared" si="10"/>
        <v/>
      </c>
    </row>
    <row r="285" spans="1:7" hidden="1" x14ac:dyDescent="0.25">
      <c r="A285" s="66" t="s">
        <v>905</v>
      </c>
      <c r="B285" s="83" t="s">
        <v>690</v>
      </c>
      <c r="C285" s="66">
        <v>0</v>
      </c>
      <c r="D285" s="66" t="s">
        <v>98</v>
      </c>
      <c r="E285" s="103"/>
      <c r="F285" s="92" t="str">
        <f t="shared" si="9"/>
        <v/>
      </c>
      <c r="G285" s="92" t="str">
        <f t="shared" si="10"/>
        <v/>
      </c>
    </row>
    <row r="286" spans="1:7" x14ac:dyDescent="0.25">
      <c r="A286" s="66" t="s">
        <v>906</v>
      </c>
      <c r="B286" s="93" t="s">
        <v>160</v>
      </c>
      <c r="C286" s="83">
        <f>SUM(C262:C285)</f>
        <v>0</v>
      </c>
      <c r="D286" s="83">
        <f>SUM(D262:D285)</f>
        <v>0</v>
      </c>
      <c r="E286" s="103"/>
      <c r="F286" s="94">
        <f>SUM(F262:F285)</f>
        <v>0</v>
      </c>
      <c r="G286" s="94">
        <f>SUM(G262:G285)</f>
        <v>0</v>
      </c>
    </row>
    <row r="287" spans="1:7" ht="15" customHeight="1" x14ac:dyDescent="0.25">
      <c r="A287" s="85"/>
      <c r="B287" s="86" t="s">
        <v>907</v>
      </c>
      <c r="C287" s="85" t="s">
        <v>758</v>
      </c>
      <c r="D287" s="85" t="s">
        <v>759</v>
      </c>
      <c r="E287" s="85"/>
      <c r="F287" s="85" t="s">
        <v>595</v>
      </c>
      <c r="G287" s="85" t="s">
        <v>760</v>
      </c>
    </row>
    <row r="288" spans="1:7" x14ac:dyDescent="0.25">
      <c r="A288" s="66" t="s">
        <v>908</v>
      </c>
      <c r="B288" s="66" t="s">
        <v>791</v>
      </c>
      <c r="C288" s="123">
        <v>0</v>
      </c>
      <c r="G288" s="66"/>
    </row>
    <row r="289" spans="1:7" x14ac:dyDescent="0.25">
      <c r="G289" s="66"/>
    </row>
    <row r="290" spans="1:7" x14ac:dyDescent="0.25">
      <c r="B290" s="83" t="s">
        <v>792</v>
      </c>
      <c r="G290" s="66"/>
    </row>
    <row r="291" spans="1:7" x14ac:dyDescent="0.25">
      <c r="A291" s="66" t="s">
        <v>909</v>
      </c>
      <c r="B291" s="66" t="s">
        <v>794</v>
      </c>
      <c r="C291" s="66">
        <v>0</v>
      </c>
      <c r="D291" s="66" t="s">
        <v>98</v>
      </c>
      <c r="F291" s="92" t="str">
        <f>IF($C$299=0,"",IF(C291="[for completion]","",C291/$C$299))</f>
        <v/>
      </c>
      <c r="G291" s="92" t="str">
        <f>IF($D$299=0,"",IF(D291="[for completion]","",D291/$D$299))</f>
        <v/>
      </c>
    </row>
    <row r="292" spans="1:7" x14ac:dyDescent="0.25">
      <c r="A292" s="66" t="s">
        <v>910</v>
      </c>
      <c r="B292" s="66" t="s">
        <v>796</v>
      </c>
      <c r="C292" s="66">
        <v>0</v>
      </c>
      <c r="D292" s="66" t="s">
        <v>98</v>
      </c>
      <c r="F292" s="92" t="str">
        <f t="shared" ref="F292:F305" si="11">IF($C$299=0,"",IF(C292="[for completion]","",C292/$C$299))</f>
        <v/>
      </c>
      <c r="G292" s="92" t="str">
        <f t="shared" ref="G292:G305" si="12">IF($D$299=0,"",IF(D292="[for completion]","",D292/$D$299))</f>
        <v/>
      </c>
    </row>
    <row r="293" spans="1:7" x14ac:dyDescent="0.25">
      <c r="A293" s="66" t="s">
        <v>911</v>
      </c>
      <c r="B293" s="66" t="s">
        <v>798</v>
      </c>
      <c r="C293" s="66">
        <v>0</v>
      </c>
      <c r="D293" s="66" t="s">
        <v>98</v>
      </c>
      <c r="F293" s="92" t="str">
        <f t="shared" si="11"/>
        <v/>
      </c>
      <c r="G293" s="92" t="str">
        <f t="shared" si="12"/>
        <v/>
      </c>
    </row>
    <row r="294" spans="1:7" x14ac:dyDescent="0.25">
      <c r="A294" s="66" t="s">
        <v>912</v>
      </c>
      <c r="B294" s="66" t="s">
        <v>800</v>
      </c>
      <c r="C294" s="66">
        <v>0</v>
      </c>
      <c r="D294" s="66" t="s">
        <v>98</v>
      </c>
      <c r="F294" s="92" t="str">
        <f t="shared" si="11"/>
        <v/>
      </c>
      <c r="G294" s="92" t="str">
        <f t="shared" si="12"/>
        <v/>
      </c>
    </row>
    <row r="295" spans="1:7" x14ac:dyDescent="0.25">
      <c r="A295" s="66" t="s">
        <v>913</v>
      </c>
      <c r="B295" s="66" t="s">
        <v>802</v>
      </c>
      <c r="C295" s="66">
        <v>0</v>
      </c>
      <c r="D295" s="66" t="s">
        <v>98</v>
      </c>
      <c r="F295" s="92" t="str">
        <f t="shared" si="11"/>
        <v/>
      </c>
      <c r="G295" s="92" t="str">
        <f t="shared" si="12"/>
        <v/>
      </c>
    </row>
    <row r="296" spans="1:7" x14ac:dyDescent="0.25">
      <c r="A296" s="66" t="s">
        <v>914</v>
      </c>
      <c r="B296" s="66" t="s">
        <v>804</v>
      </c>
      <c r="C296" s="66">
        <v>0</v>
      </c>
      <c r="D296" s="66" t="s">
        <v>98</v>
      </c>
      <c r="F296" s="92" t="str">
        <f t="shared" si="11"/>
        <v/>
      </c>
      <c r="G296" s="92" t="str">
        <f t="shared" si="12"/>
        <v/>
      </c>
    </row>
    <row r="297" spans="1:7" x14ac:dyDescent="0.25">
      <c r="A297" s="66" t="s">
        <v>915</v>
      </c>
      <c r="B297" s="66" t="s">
        <v>806</v>
      </c>
      <c r="C297" s="66">
        <v>0</v>
      </c>
      <c r="D297" s="66" t="s">
        <v>98</v>
      </c>
      <c r="F297" s="92" t="str">
        <f t="shared" si="11"/>
        <v/>
      </c>
      <c r="G297" s="92" t="str">
        <f t="shared" si="12"/>
        <v/>
      </c>
    </row>
    <row r="298" spans="1:7" x14ac:dyDescent="0.25">
      <c r="A298" s="66" t="s">
        <v>916</v>
      </c>
      <c r="B298" s="66" t="s">
        <v>808</v>
      </c>
      <c r="C298" s="66">
        <v>0</v>
      </c>
      <c r="D298" s="66" t="s">
        <v>98</v>
      </c>
      <c r="F298" s="92" t="str">
        <f t="shared" si="11"/>
        <v/>
      </c>
      <c r="G298" s="92" t="str">
        <f t="shared" si="12"/>
        <v/>
      </c>
    </row>
    <row r="299" spans="1:7" x14ac:dyDescent="0.25">
      <c r="A299" s="66" t="s">
        <v>917</v>
      </c>
      <c r="B299" s="93" t="s">
        <v>160</v>
      </c>
      <c r="C299" s="66">
        <f>SUM(C291:C298)</f>
        <v>0</v>
      </c>
      <c r="D299" s="66">
        <f>SUM(D291:D298)</f>
        <v>0</v>
      </c>
      <c r="F299" s="103">
        <f>SUM(F291:F298)</f>
        <v>0</v>
      </c>
      <c r="G299" s="103">
        <f>SUM(G291:G298)</f>
        <v>0</v>
      </c>
    </row>
    <row r="300" spans="1:7" hidden="1" outlineLevel="1" x14ac:dyDescent="0.25">
      <c r="A300" s="66" t="s">
        <v>918</v>
      </c>
      <c r="B300" s="95" t="s">
        <v>811</v>
      </c>
      <c r="F300" s="92" t="str">
        <f t="shared" si="11"/>
        <v/>
      </c>
      <c r="G300" s="92" t="str">
        <f t="shared" si="12"/>
        <v/>
      </c>
    </row>
    <row r="301" spans="1:7" hidden="1" outlineLevel="1" x14ac:dyDescent="0.25">
      <c r="A301" s="66" t="s">
        <v>919</v>
      </c>
      <c r="B301" s="95" t="s">
        <v>813</v>
      </c>
      <c r="F301" s="92" t="str">
        <f t="shared" si="11"/>
        <v/>
      </c>
      <c r="G301" s="92" t="str">
        <f t="shared" si="12"/>
        <v/>
      </c>
    </row>
    <row r="302" spans="1:7" hidden="1" outlineLevel="1" x14ac:dyDescent="0.25">
      <c r="A302" s="66" t="s">
        <v>920</v>
      </c>
      <c r="B302" s="95" t="s">
        <v>815</v>
      </c>
      <c r="F302" s="92" t="str">
        <f t="shared" si="11"/>
        <v/>
      </c>
      <c r="G302" s="92" t="str">
        <f t="shared" si="12"/>
        <v/>
      </c>
    </row>
    <row r="303" spans="1:7" hidden="1" outlineLevel="1" x14ac:dyDescent="0.25">
      <c r="A303" s="66" t="s">
        <v>921</v>
      </c>
      <c r="B303" s="95" t="s">
        <v>817</v>
      </c>
      <c r="F303" s="92" t="str">
        <f t="shared" si="11"/>
        <v/>
      </c>
      <c r="G303" s="92" t="str">
        <f t="shared" si="12"/>
        <v/>
      </c>
    </row>
    <row r="304" spans="1:7" hidden="1" outlineLevel="1" x14ac:dyDescent="0.25">
      <c r="A304" s="66" t="s">
        <v>922</v>
      </c>
      <c r="B304" s="95" t="s">
        <v>819</v>
      </c>
      <c r="F304" s="92" t="str">
        <f t="shared" si="11"/>
        <v/>
      </c>
      <c r="G304" s="92" t="str">
        <f t="shared" si="12"/>
        <v/>
      </c>
    </row>
    <row r="305" spans="1:7" hidden="1" outlineLevel="1" x14ac:dyDescent="0.25">
      <c r="A305" s="66" t="s">
        <v>923</v>
      </c>
      <c r="B305" s="95" t="s">
        <v>821</v>
      </c>
      <c r="F305" s="92" t="str">
        <f t="shared" si="11"/>
        <v/>
      </c>
      <c r="G305" s="92" t="str">
        <f t="shared" si="12"/>
        <v/>
      </c>
    </row>
    <row r="306" spans="1:7" hidden="1" outlineLevel="1" x14ac:dyDescent="0.25">
      <c r="A306" s="66" t="s">
        <v>924</v>
      </c>
      <c r="B306" s="95"/>
      <c r="F306" s="92"/>
      <c r="G306" s="92"/>
    </row>
    <row r="307" spans="1:7" hidden="1" outlineLevel="1" x14ac:dyDescent="0.25">
      <c r="A307" s="66" t="s">
        <v>925</v>
      </c>
      <c r="B307" s="95"/>
      <c r="F307" s="92"/>
      <c r="G307" s="92"/>
    </row>
    <row r="308" spans="1:7" hidden="1" outlineLevel="1" x14ac:dyDescent="0.25">
      <c r="A308" s="66" t="s">
        <v>926</v>
      </c>
      <c r="B308" s="95"/>
      <c r="F308" s="103"/>
      <c r="G308" s="103"/>
    </row>
    <row r="309" spans="1:7" ht="15" customHeight="1" collapsed="1" x14ac:dyDescent="0.25">
      <c r="A309" s="85"/>
      <c r="B309" s="86" t="s">
        <v>927</v>
      </c>
      <c r="C309" s="85" t="s">
        <v>758</v>
      </c>
      <c r="D309" s="85" t="s">
        <v>759</v>
      </c>
      <c r="E309" s="85"/>
      <c r="F309" s="85" t="s">
        <v>595</v>
      </c>
      <c r="G309" s="85" t="s">
        <v>760</v>
      </c>
    </row>
    <row r="310" spans="1:7" x14ac:dyDescent="0.25">
      <c r="A310" s="66" t="s">
        <v>928</v>
      </c>
      <c r="B310" s="66" t="s">
        <v>791</v>
      </c>
      <c r="C310" s="123">
        <v>0</v>
      </c>
      <c r="G310" s="66"/>
    </row>
    <row r="311" spans="1:7" x14ac:dyDescent="0.25">
      <c r="G311" s="66"/>
    </row>
    <row r="312" spans="1:7" x14ac:dyDescent="0.25">
      <c r="B312" s="83" t="s">
        <v>792</v>
      </c>
      <c r="G312" s="66"/>
    </row>
    <row r="313" spans="1:7" x14ac:dyDescent="0.25">
      <c r="A313" s="66" t="s">
        <v>929</v>
      </c>
      <c r="B313" s="66" t="s">
        <v>794</v>
      </c>
      <c r="C313" s="66">
        <v>0</v>
      </c>
      <c r="D313" s="66" t="s">
        <v>131</v>
      </c>
      <c r="F313" s="92" t="str">
        <f>IF($C$321=0,"",IF(C313="[Mark as ND1 if not relevant]","",C313/$C$321))</f>
        <v/>
      </c>
      <c r="G313" s="92" t="str">
        <f>IF($D$321=0,"",IF(D313="[Mark as ND1 if not relevant]","",D313/$D$321))</f>
        <v/>
      </c>
    </row>
    <row r="314" spans="1:7" x14ac:dyDescent="0.25">
      <c r="A314" s="66" t="s">
        <v>930</v>
      </c>
      <c r="B314" s="66" t="s">
        <v>796</v>
      </c>
      <c r="C314" s="66">
        <v>0</v>
      </c>
      <c r="D314" s="66" t="s">
        <v>131</v>
      </c>
      <c r="F314" s="92" t="str">
        <f t="shared" ref="F314:F320" si="13">IF($C$321=0,"",IF(C314="[Mark as ND1 if not relevant]","",C314/$C$321))</f>
        <v/>
      </c>
      <c r="G314" s="92" t="str">
        <f t="shared" ref="G314:G320" si="14">IF($D$321=0,"",IF(D314="[Mark as ND1 if not relevant]","",D314/$D$321))</f>
        <v/>
      </c>
    </row>
    <row r="315" spans="1:7" x14ac:dyDescent="0.25">
      <c r="A315" s="66" t="s">
        <v>931</v>
      </c>
      <c r="B315" s="66" t="s">
        <v>798</v>
      </c>
      <c r="C315" s="66">
        <v>0</v>
      </c>
      <c r="D315" s="66" t="s">
        <v>131</v>
      </c>
      <c r="F315" s="92" t="str">
        <f t="shared" si="13"/>
        <v/>
      </c>
      <c r="G315" s="92" t="str">
        <f t="shared" si="14"/>
        <v/>
      </c>
    </row>
    <row r="316" spans="1:7" x14ac:dyDescent="0.25">
      <c r="A316" s="66" t="s">
        <v>932</v>
      </c>
      <c r="B316" s="66" t="s">
        <v>800</v>
      </c>
      <c r="C316" s="66">
        <v>0</v>
      </c>
      <c r="D316" s="66" t="s">
        <v>131</v>
      </c>
      <c r="F316" s="92" t="str">
        <f t="shared" si="13"/>
        <v/>
      </c>
      <c r="G316" s="92" t="str">
        <f t="shared" si="14"/>
        <v/>
      </c>
    </row>
    <row r="317" spans="1:7" x14ac:dyDescent="0.25">
      <c r="A317" s="66" t="s">
        <v>933</v>
      </c>
      <c r="B317" s="66" t="s">
        <v>802</v>
      </c>
      <c r="C317" s="66">
        <v>0</v>
      </c>
      <c r="D317" s="66" t="s">
        <v>131</v>
      </c>
      <c r="F317" s="92" t="str">
        <f t="shared" si="13"/>
        <v/>
      </c>
      <c r="G317" s="92" t="str">
        <f t="shared" si="14"/>
        <v/>
      </c>
    </row>
    <row r="318" spans="1:7" x14ac:dyDescent="0.25">
      <c r="A318" s="66" t="s">
        <v>934</v>
      </c>
      <c r="B318" s="66" t="s">
        <v>804</v>
      </c>
      <c r="C318" s="66">
        <v>0</v>
      </c>
      <c r="D318" s="66" t="s">
        <v>131</v>
      </c>
      <c r="F318" s="92" t="str">
        <f t="shared" si="13"/>
        <v/>
      </c>
      <c r="G318" s="92" t="str">
        <f t="shared" si="14"/>
        <v/>
      </c>
    </row>
    <row r="319" spans="1:7" x14ac:dyDescent="0.25">
      <c r="A319" s="66" t="s">
        <v>935</v>
      </c>
      <c r="B319" s="66" t="s">
        <v>806</v>
      </c>
      <c r="C319" s="66">
        <v>0</v>
      </c>
      <c r="D319" s="66" t="s">
        <v>131</v>
      </c>
      <c r="F319" s="92" t="str">
        <f t="shared" si="13"/>
        <v/>
      </c>
      <c r="G319" s="92" t="str">
        <f t="shared" si="14"/>
        <v/>
      </c>
    </row>
    <row r="320" spans="1:7" x14ac:dyDescent="0.25">
      <c r="A320" s="66" t="s">
        <v>936</v>
      </c>
      <c r="B320" s="66" t="s">
        <v>808</v>
      </c>
      <c r="C320" s="66">
        <v>0</v>
      </c>
      <c r="D320" s="66" t="s">
        <v>131</v>
      </c>
      <c r="F320" s="92" t="str">
        <f t="shared" si="13"/>
        <v/>
      </c>
      <c r="G320" s="92" t="str">
        <f t="shared" si="14"/>
        <v/>
      </c>
    </row>
    <row r="321" spans="1:7" x14ac:dyDescent="0.25">
      <c r="A321" s="66" t="s">
        <v>937</v>
      </c>
      <c r="B321" s="93" t="s">
        <v>160</v>
      </c>
      <c r="C321" s="66">
        <f>SUM(C313:C320)</f>
        <v>0</v>
      </c>
      <c r="D321" s="66">
        <f>SUM(D313:D320)</f>
        <v>0</v>
      </c>
      <c r="F321" s="103">
        <f>SUM(F313:F320)</f>
        <v>0</v>
      </c>
      <c r="G321" s="103">
        <f>SUM(G313:G320)</f>
        <v>0</v>
      </c>
    </row>
    <row r="322" spans="1:7" hidden="1" outlineLevel="1" x14ac:dyDescent="0.25">
      <c r="A322" s="66" t="s">
        <v>938</v>
      </c>
      <c r="B322" s="95" t="s">
        <v>811</v>
      </c>
      <c r="F322" s="92" t="str">
        <f t="shared" ref="F322:F327" si="15">IF($C$321=0,"",IF(C322="[for completion]","",C322/$C$321))</f>
        <v/>
      </c>
      <c r="G322" s="92" t="str">
        <f t="shared" ref="G322:G327" si="16">IF($D$321=0,"",IF(D322="[for completion]","",D322/$D$321))</f>
        <v/>
      </c>
    </row>
    <row r="323" spans="1:7" hidden="1" outlineLevel="1" x14ac:dyDescent="0.25">
      <c r="A323" s="66" t="s">
        <v>939</v>
      </c>
      <c r="B323" s="95" t="s">
        <v>813</v>
      </c>
      <c r="F323" s="92" t="str">
        <f t="shared" si="15"/>
        <v/>
      </c>
      <c r="G323" s="92" t="str">
        <f t="shared" si="16"/>
        <v/>
      </c>
    </row>
    <row r="324" spans="1:7" hidden="1" outlineLevel="1" x14ac:dyDescent="0.25">
      <c r="A324" s="66" t="s">
        <v>940</v>
      </c>
      <c r="B324" s="95" t="s">
        <v>815</v>
      </c>
      <c r="F324" s="92" t="str">
        <f t="shared" si="15"/>
        <v/>
      </c>
      <c r="G324" s="92" t="str">
        <f t="shared" si="16"/>
        <v/>
      </c>
    </row>
    <row r="325" spans="1:7" hidden="1" outlineLevel="1" x14ac:dyDescent="0.25">
      <c r="A325" s="66" t="s">
        <v>941</v>
      </c>
      <c r="B325" s="95" t="s">
        <v>817</v>
      </c>
      <c r="F325" s="92" t="str">
        <f t="shared" si="15"/>
        <v/>
      </c>
      <c r="G325" s="92" t="str">
        <f t="shared" si="16"/>
        <v/>
      </c>
    </row>
    <row r="326" spans="1:7" hidden="1" outlineLevel="1" x14ac:dyDescent="0.25">
      <c r="A326" s="66" t="s">
        <v>942</v>
      </c>
      <c r="B326" s="95" t="s">
        <v>819</v>
      </c>
      <c r="F326" s="92" t="str">
        <f t="shared" si="15"/>
        <v/>
      </c>
      <c r="G326" s="92" t="str">
        <f t="shared" si="16"/>
        <v/>
      </c>
    </row>
    <row r="327" spans="1:7" hidden="1" outlineLevel="1" x14ac:dyDescent="0.25">
      <c r="A327" s="66" t="s">
        <v>943</v>
      </c>
      <c r="B327" s="95" t="s">
        <v>821</v>
      </c>
      <c r="F327" s="92" t="str">
        <f t="shared" si="15"/>
        <v/>
      </c>
      <c r="G327" s="92" t="str">
        <f t="shared" si="16"/>
        <v/>
      </c>
    </row>
    <row r="328" spans="1:7" hidden="1" outlineLevel="1" x14ac:dyDescent="0.25">
      <c r="A328" s="66" t="s">
        <v>944</v>
      </c>
      <c r="B328" s="95"/>
      <c r="F328" s="92"/>
      <c r="G328" s="92"/>
    </row>
    <row r="329" spans="1:7" hidden="1" outlineLevel="1" x14ac:dyDescent="0.25">
      <c r="A329" s="66" t="s">
        <v>945</v>
      </c>
      <c r="B329" s="95"/>
      <c r="F329" s="92"/>
      <c r="G329" s="92"/>
    </row>
    <row r="330" spans="1:7" hidden="1" outlineLevel="1" x14ac:dyDescent="0.25">
      <c r="A330" s="66" t="s">
        <v>946</v>
      </c>
      <c r="B330" s="95"/>
      <c r="F330" s="92"/>
      <c r="G330" s="103"/>
    </row>
    <row r="331" spans="1:7" ht="15" customHeight="1" collapsed="1" x14ac:dyDescent="0.25">
      <c r="A331" s="85"/>
      <c r="B331" s="86" t="s">
        <v>947</v>
      </c>
      <c r="C331" s="85" t="s">
        <v>948</v>
      </c>
      <c r="D331" s="85"/>
      <c r="E331" s="85"/>
      <c r="F331" s="85"/>
      <c r="G331" s="88"/>
    </row>
    <row r="332" spans="1:7" x14ac:dyDescent="0.25">
      <c r="A332" s="66" t="s">
        <v>949</v>
      </c>
      <c r="B332" s="83" t="s">
        <v>950</v>
      </c>
      <c r="C332" s="66">
        <v>0</v>
      </c>
      <c r="G332" s="66"/>
    </row>
    <row r="333" spans="1:7" x14ac:dyDescent="0.25">
      <c r="A333" s="66" t="s">
        <v>951</v>
      </c>
      <c r="B333" s="83" t="s">
        <v>952</v>
      </c>
      <c r="C333" s="66">
        <v>0</v>
      </c>
      <c r="G333" s="66"/>
    </row>
    <row r="334" spans="1:7" x14ac:dyDescent="0.25">
      <c r="A334" s="66" t="s">
        <v>953</v>
      </c>
      <c r="B334" s="83" t="s">
        <v>954</v>
      </c>
      <c r="C334" s="66">
        <v>0</v>
      </c>
      <c r="G334" s="66"/>
    </row>
    <row r="335" spans="1:7" x14ac:dyDescent="0.25">
      <c r="A335" s="66" t="s">
        <v>955</v>
      </c>
      <c r="B335" s="83" t="s">
        <v>956</v>
      </c>
      <c r="C335" s="66">
        <v>0</v>
      </c>
      <c r="G335" s="66"/>
    </row>
    <row r="336" spans="1:7" x14ac:dyDescent="0.25">
      <c r="A336" s="66" t="s">
        <v>957</v>
      </c>
      <c r="B336" s="83" t="s">
        <v>958</v>
      </c>
      <c r="C336" s="66">
        <v>0</v>
      </c>
      <c r="G336" s="66"/>
    </row>
    <row r="337" spans="1:7" x14ac:dyDescent="0.25">
      <c r="A337" s="66" t="s">
        <v>959</v>
      </c>
      <c r="B337" s="83" t="s">
        <v>960</v>
      </c>
      <c r="C337" s="66">
        <v>0</v>
      </c>
      <c r="G337" s="66"/>
    </row>
    <row r="338" spans="1:7" x14ac:dyDescent="0.25">
      <c r="A338" s="66" t="s">
        <v>961</v>
      </c>
      <c r="B338" s="83" t="s">
        <v>962</v>
      </c>
      <c r="C338" s="66">
        <v>0</v>
      </c>
      <c r="G338" s="66"/>
    </row>
    <row r="339" spans="1:7" x14ac:dyDescent="0.25">
      <c r="A339" s="66" t="s">
        <v>963</v>
      </c>
      <c r="B339" s="83" t="s">
        <v>964</v>
      </c>
      <c r="C339" s="66">
        <v>0</v>
      </c>
      <c r="G339" s="66"/>
    </row>
    <row r="340" spans="1:7" x14ac:dyDescent="0.25">
      <c r="A340" s="66" t="s">
        <v>965</v>
      </c>
      <c r="B340" s="83" t="s">
        <v>966</v>
      </c>
      <c r="C340" s="66">
        <v>0</v>
      </c>
      <c r="G340" s="66"/>
    </row>
    <row r="341" spans="1:7" x14ac:dyDescent="0.25">
      <c r="A341" s="66" t="s">
        <v>967</v>
      </c>
      <c r="B341" s="83" t="s">
        <v>158</v>
      </c>
      <c r="C341" s="66">
        <v>0</v>
      </c>
      <c r="G341" s="66"/>
    </row>
    <row r="342" spans="1:7" hidden="1" outlineLevel="1" x14ac:dyDescent="0.25">
      <c r="A342" s="66" t="s">
        <v>968</v>
      </c>
      <c r="B342" s="95" t="s">
        <v>969</v>
      </c>
      <c r="G342" s="66"/>
    </row>
    <row r="343" spans="1:7" hidden="1" outlineLevel="1" x14ac:dyDescent="0.25">
      <c r="A343" s="66" t="s">
        <v>970</v>
      </c>
      <c r="B343" s="95" t="s">
        <v>162</v>
      </c>
      <c r="G343" s="66"/>
    </row>
    <row r="344" spans="1:7" hidden="1" outlineLevel="1" x14ac:dyDescent="0.25">
      <c r="A344" s="66" t="s">
        <v>971</v>
      </c>
      <c r="B344" s="95" t="s">
        <v>162</v>
      </c>
      <c r="G344" s="66"/>
    </row>
    <row r="345" spans="1:7" hidden="1" outlineLevel="1" x14ac:dyDescent="0.25">
      <c r="A345" s="66" t="s">
        <v>972</v>
      </c>
      <c r="B345" s="95" t="s">
        <v>162</v>
      </c>
      <c r="G345" s="66"/>
    </row>
    <row r="346" spans="1:7" hidden="1" outlineLevel="1" x14ac:dyDescent="0.25">
      <c r="A346" s="66" t="s">
        <v>973</v>
      </c>
      <c r="B346" s="95" t="s">
        <v>162</v>
      </c>
      <c r="G346" s="66"/>
    </row>
    <row r="347" spans="1:7" hidden="1" outlineLevel="1" x14ac:dyDescent="0.25">
      <c r="A347" s="66" t="s">
        <v>974</v>
      </c>
      <c r="B347" s="95" t="s">
        <v>162</v>
      </c>
      <c r="G347" s="66"/>
    </row>
    <row r="348" spans="1:7" hidden="1" outlineLevel="1" x14ac:dyDescent="0.25">
      <c r="A348" s="66" t="s">
        <v>975</v>
      </c>
      <c r="B348" s="95" t="s">
        <v>162</v>
      </c>
      <c r="G348" s="66"/>
    </row>
    <row r="349" spans="1:7" hidden="1" outlineLevel="1" x14ac:dyDescent="0.25">
      <c r="A349" s="66" t="s">
        <v>976</v>
      </c>
      <c r="B349" s="95" t="s">
        <v>162</v>
      </c>
      <c r="G349" s="66"/>
    </row>
    <row r="350" spans="1:7" hidden="1" outlineLevel="1" x14ac:dyDescent="0.25">
      <c r="A350" s="66" t="s">
        <v>977</v>
      </c>
      <c r="B350" s="95" t="s">
        <v>162</v>
      </c>
      <c r="G350" s="66"/>
    </row>
    <row r="351" spans="1:7" hidden="1" outlineLevel="1" x14ac:dyDescent="0.25">
      <c r="A351" s="66" t="s">
        <v>978</v>
      </c>
      <c r="B351" s="95" t="s">
        <v>162</v>
      </c>
      <c r="G351" s="66"/>
    </row>
    <row r="352" spans="1:7" hidden="1" outlineLevel="1" x14ac:dyDescent="0.25">
      <c r="A352" s="66" t="s">
        <v>979</v>
      </c>
      <c r="B352" s="95" t="s">
        <v>162</v>
      </c>
      <c r="G352" s="66"/>
    </row>
    <row r="353" spans="1:2" hidden="1" outlineLevel="1" x14ac:dyDescent="0.25">
      <c r="A353" s="66" t="s">
        <v>980</v>
      </c>
      <c r="B353" s="95" t="s">
        <v>162</v>
      </c>
    </row>
    <row r="354" spans="1:2" hidden="1" outlineLevel="1" x14ac:dyDescent="0.25">
      <c r="A354" s="66" t="s">
        <v>981</v>
      </c>
      <c r="B354" s="95" t="s">
        <v>162</v>
      </c>
    </row>
    <row r="355" spans="1:2" hidden="1" outlineLevel="1" x14ac:dyDescent="0.25">
      <c r="A355" s="66" t="s">
        <v>982</v>
      </c>
      <c r="B355" s="95" t="s">
        <v>162</v>
      </c>
    </row>
    <row r="356" spans="1:2" hidden="1" outlineLevel="1" x14ac:dyDescent="0.25">
      <c r="A356" s="66" t="s">
        <v>983</v>
      </c>
      <c r="B356" s="95" t="s">
        <v>162</v>
      </c>
    </row>
    <row r="357" spans="1:2" hidden="1" outlineLevel="1" x14ac:dyDescent="0.25">
      <c r="A357" s="66" t="s">
        <v>984</v>
      </c>
      <c r="B357" s="95" t="s">
        <v>162</v>
      </c>
    </row>
    <row r="358" spans="1:2" hidden="1" outlineLevel="1" x14ac:dyDescent="0.25">
      <c r="A358" s="66" t="s">
        <v>985</v>
      </c>
      <c r="B358" s="95" t="s">
        <v>162</v>
      </c>
    </row>
    <row r="359" spans="1:2"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21" location="'2. Harmonised Glossary'!A9" display="Breakdown by Interest Rate"/>
    <hyperlink ref="B150" location="'2. Harmonised Glossary'!A14" display="Non-Performing Loans (NPLs)"/>
    <hyperlink ref="B11" location="'2. Harmonised Glossary'!A12" display="Property Type Information"/>
    <hyperlink ref="B186" location="'2. Harmonised Glossary'!A288" display="Loan to Value (LTV) Information - Un-indexed"/>
    <hyperlink ref="B208" location="'2. Harmonised Glossary'!A11" display="Loan to Value (LTV) Information - Indexed"/>
    <hyperlink ref="B287" location="'2. Harmonised Glossary'!A11" display="Loan to Value (LTV) Information - Un-indexed"/>
    <hyperlink ref="B30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C4" sqref="C4"/>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986</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87</v>
      </c>
      <c r="C3" s="69" t="s">
        <v>257</v>
      </c>
      <c r="D3" s="67"/>
      <c r="E3" s="67"/>
      <c r="F3" s="67"/>
      <c r="G3" s="67"/>
      <c r="H3"/>
      <c r="L3" s="64"/>
      <c r="M3" s="64"/>
    </row>
    <row r="4" spans="1:14" ht="15.75" thickBot="1" x14ac:dyDescent="0.3">
      <c r="H4"/>
      <c r="L4" s="64"/>
      <c r="M4" s="64"/>
    </row>
    <row r="5" spans="1:14" ht="18.75" x14ac:dyDescent="0.25">
      <c r="B5" s="71" t="s">
        <v>987</v>
      </c>
      <c r="C5" s="70"/>
      <c r="E5" s="72"/>
      <c r="F5" s="72"/>
      <c r="H5"/>
      <c r="L5" s="64"/>
      <c r="M5" s="64"/>
    </row>
    <row r="6" spans="1:14" ht="15.75" thickBot="1" x14ac:dyDescent="0.3">
      <c r="B6" s="75" t="s">
        <v>988</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96</v>
      </c>
      <c r="B8" s="77" t="s">
        <v>988</v>
      </c>
      <c r="C8" s="78"/>
      <c r="D8" s="78"/>
      <c r="E8" s="78"/>
      <c r="F8" s="78"/>
      <c r="G8" s="79"/>
      <c r="H8"/>
      <c r="I8" s="83"/>
      <c r="J8" s="72"/>
      <c r="K8" s="72"/>
      <c r="L8" s="72"/>
      <c r="M8" s="72"/>
    </row>
    <row r="9" spans="1:14" ht="15" customHeight="1" x14ac:dyDescent="0.25">
      <c r="A9" s="85"/>
      <c r="B9" s="86" t="s">
        <v>989</v>
      </c>
      <c r="C9" s="85"/>
      <c r="D9" s="85"/>
      <c r="E9" s="85"/>
      <c r="F9" s="88"/>
      <c r="G9" s="88"/>
      <c r="H9"/>
      <c r="I9" s="83"/>
      <c r="J9" s="80"/>
      <c r="K9" s="80"/>
      <c r="L9" s="80"/>
      <c r="M9" s="99"/>
      <c r="N9" s="99"/>
    </row>
    <row r="10" spans="1:14" x14ac:dyDescent="0.25">
      <c r="A10" s="66" t="s">
        <v>990</v>
      </c>
      <c r="B10" s="66" t="s">
        <v>991</v>
      </c>
      <c r="C10" s="66">
        <v>0</v>
      </c>
      <c r="E10" s="83"/>
      <c r="F10" s="83"/>
      <c r="H10"/>
      <c r="I10" s="83"/>
      <c r="L10" s="83"/>
      <c r="M10" s="83"/>
    </row>
    <row r="11" spans="1:14" hidden="1" outlineLevel="1" x14ac:dyDescent="0.25">
      <c r="A11" s="66" t="s">
        <v>992</v>
      </c>
      <c r="B11" s="95" t="s">
        <v>586</v>
      </c>
      <c r="E11" s="83"/>
      <c r="F11" s="83"/>
      <c r="H11"/>
      <c r="I11" s="83"/>
      <c r="L11" s="83"/>
      <c r="M11" s="83"/>
    </row>
    <row r="12" spans="1:14" hidden="1" outlineLevel="1" x14ac:dyDescent="0.25">
      <c r="A12" s="66" t="s">
        <v>993</v>
      </c>
      <c r="B12" s="95" t="s">
        <v>588</v>
      </c>
      <c r="E12" s="83"/>
      <c r="F12" s="83"/>
      <c r="H12"/>
      <c r="I12" s="83"/>
      <c r="L12" s="83"/>
      <c r="M12" s="83"/>
    </row>
    <row r="13" spans="1:14" hidden="1" outlineLevel="1" x14ac:dyDescent="0.25">
      <c r="A13" s="66" t="s">
        <v>994</v>
      </c>
      <c r="E13" s="83"/>
      <c r="F13" s="83"/>
      <c r="H13"/>
      <c r="I13" s="83"/>
      <c r="L13" s="83"/>
      <c r="M13" s="83"/>
    </row>
    <row r="14" spans="1:14" hidden="1" outlineLevel="1" x14ac:dyDescent="0.25">
      <c r="A14" s="66" t="s">
        <v>995</v>
      </c>
      <c r="E14" s="83"/>
      <c r="F14" s="83"/>
      <c r="H14"/>
      <c r="I14" s="83"/>
      <c r="L14" s="83"/>
      <c r="M14" s="83"/>
    </row>
    <row r="15" spans="1:14" hidden="1" outlineLevel="1" x14ac:dyDescent="0.25">
      <c r="A15" s="66" t="s">
        <v>996</v>
      </c>
      <c r="E15" s="83"/>
      <c r="F15" s="83"/>
      <c r="H15"/>
      <c r="I15" s="83"/>
      <c r="L15" s="83"/>
      <c r="M15" s="83"/>
    </row>
    <row r="16" spans="1:14" hidden="1" outlineLevel="1" x14ac:dyDescent="0.25">
      <c r="A16" s="66" t="s">
        <v>997</v>
      </c>
      <c r="E16" s="83"/>
      <c r="F16" s="83"/>
      <c r="H16"/>
      <c r="I16" s="83"/>
      <c r="L16" s="83"/>
      <c r="M16" s="83"/>
    </row>
    <row r="17" spans="1:14" hidden="1" outlineLevel="1" x14ac:dyDescent="0.25">
      <c r="A17" s="66" t="s">
        <v>998</v>
      </c>
      <c r="E17" s="83"/>
      <c r="F17" s="83"/>
      <c r="H17"/>
      <c r="I17" s="83"/>
      <c r="L17" s="83"/>
      <c r="M17" s="83"/>
    </row>
    <row r="18" spans="1:14" collapsed="1" x14ac:dyDescent="0.25">
      <c r="A18" s="85"/>
      <c r="B18" s="85" t="s">
        <v>999</v>
      </c>
      <c r="C18" s="85" t="s">
        <v>758</v>
      </c>
      <c r="D18" s="85" t="s">
        <v>1000</v>
      </c>
      <c r="E18" s="85"/>
      <c r="F18" s="85" t="s">
        <v>1001</v>
      </c>
      <c r="G18" s="85" t="s">
        <v>1002</v>
      </c>
      <c r="H18"/>
      <c r="I18" s="122"/>
      <c r="J18" s="80"/>
      <c r="K18" s="80"/>
      <c r="L18" s="72"/>
      <c r="M18" s="80"/>
      <c r="N18" s="80"/>
    </row>
    <row r="19" spans="1:14" x14ac:dyDescent="0.25">
      <c r="A19" s="66" t="s">
        <v>1003</v>
      </c>
      <c r="B19" s="66" t="s">
        <v>1004</v>
      </c>
      <c r="C19" s="66" t="s">
        <v>98</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763</v>
      </c>
      <c r="C21" s="80"/>
      <c r="D21" s="80"/>
      <c r="E21" s="80"/>
      <c r="F21" s="99"/>
      <c r="G21" s="99"/>
      <c r="H21"/>
      <c r="I21" s="83"/>
      <c r="J21" s="80"/>
      <c r="K21" s="80"/>
      <c r="L21" s="80"/>
      <c r="M21" s="99"/>
      <c r="N21" s="99"/>
    </row>
    <row r="22" spans="1:14" x14ac:dyDescent="0.25">
      <c r="A22" s="66" t="s">
        <v>1005</v>
      </c>
      <c r="B22" s="83" t="s">
        <v>690</v>
      </c>
      <c r="C22" s="66" t="s">
        <v>98</v>
      </c>
      <c r="D22" s="66" t="s">
        <v>98</v>
      </c>
      <c r="E22" s="83"/>
      <c r="F22" s="92" t="str">
        <f>IF($C$37=0,"",IF(C22="[for completion]","",C22/$C$37))</f>
        <v/>
      </c>
      <c r="G22" s="92" t="str">
        <f>IF($D$37=0,"",IF(D22="[for completion]","",D22/$D$37))</f>
        <v/>
      </c>
      <c r="H22"/>
      <c r="I22" s="83"/>
      <c r="L22" s="83"/>
      <c r="M22" s="92"/>
      <c r="N22" s="92"/>
    </row>
    <row r="23" spans="1:14" x14ac:dyDescent="0.25">
      <c r="A23" s="66" t="s">
        <v>1006</v>
      </c>
      <c r="B23" s="83" t="s">
        <v>690</v>
      </c>
      <c r="C23" s="66" t="s">
        <v>98</v>
      </c>
      <c r="D23" s="66" t="s">
        <v>98</v>
      </c>
      <c r="E23" s="83"/>
      <c r="F23" s="92" t="str">
        <f t="shared" ref="F23:F36" si="0">IF($C$37=0,"",IF(C23="[for completion]","",C23/$C$37))</f>
        <v/>
      </c>
      <c r="G23" s="92" t="str">
        <f t="shared" ref="G23:G36" si="1">IF($D$37=0,"",IF(D23="[for completion]","",D23/$D$37))</f>
        <v/>
      </c>
      <c r="H23"/>
      <c r="I23" s="83"/>
      <c r="L23" s="83"/>
      <c r="M23" s="92"/>
      <c r="N23" s="92"/>
    </row>
    <row r="24" spans="1:14" x14ac:dyDescent="0.25">
      <c r="A24" s="66" t="s">
        <v>1007</v>
      </c>
      <c r="B24" s="83" t="s">
        <v>690</v>
      </c>
      <c r="C24" s="66" t="s">
        <v>98</v>
      </c>
      <c r="D24" s="66" t="s">
        <v>98</v>
      </c>
      <c r="F24" s="92" t="str">
        <f t="shared" si="0"/>
        <v/>
      </c>
      <c r="G24" s="92" t="str">
        <f t="shared" si="1"/>
        <v/>
      </c>
      <c r="H24"/>
      <c r="I24" s="83"/>
      <c r="M24" s="92"/>
      <c r="N24" s="92"/>
    </row>
    <row r="25" spans="1:14" x14ac:dyDescent="0.25">
      <c r="A25" s="66" t="s">
        <v>1008</v>
      </c>
      <c r="B25" s="83" t="s">
        <v>690</v>
      </c>
      <c r="C25" s="66" t="s">
        <v>98</v>
      </c>
      <c r="D25" s="66" t="s">
        <v>98</v>
      </c>
      <c r="E25" s="103"/>
      <c r="F25" s="92" t="str">
        <f t="shared" si="0"/>
        <v/>
      </c>
      <c r="G25" s="92" t="str">
        <f t="shared" si="1"/>
        <v/>
      </c>
      <c r="H25"/>
      <c r="I25" s="83"/>
      <c r="L25" s="103"/>
      <c r="M25" s="92"/>
      <c r="N25" s="92"/>
    </row>
    <row r="26" spans="1:14" x14ac:dyDescent="0.25">
      <c r="A26" s="66" t="s">
        <v>1009</v>
      </c>
      <c r="B26" s="83" t="s">
        <v>690</v>
      </c>
      <c r="C26" s="66" t="s">
        <v>98</v>
      </c>
      <c r="D26" s="66" t="s">
        <v>98</v>
      </c>
      <c r="E26" s="103"/>
      <c r="F26" s="92" t="str">
        <f t="shared" si="0"/>
        <v/>
      </c>
      <c r="G26" s="92" t="str">
        <f t="shared" si="1"/>
        <v/>
      </c>
      <c r="H26"/>
      <c r="I26" s="83"/>
      <c r="L26" s="103"/>
      <c r="M26" s="92"/>
      <c r="N26" s="92"/>
    </row>
    <row r="27" spans="1:14" x14ac:dyDescent="0.25">
      <c r="A27" s="66" t="s">
        <v>1010</v>
      </c>
      <c r="B27" s="83" t="s">
        <v>690</v>
      </c>
      <c r="C27" s="66" t="s">
        <v>98</v>
      </c>
      <c r="D27" s="66" t="s">
        <v>98</v>
      </c>
      <c r="E27" s="103"/>
      <c r="F27" s="92" t="str">
        <f t="shared" si="0"/>
        <v/>
      </c>
      <c r="G27" s="92" t="str">
        <f t="shared" si="1"/>
        <v/>
      </c>
      <c r="H27"/>
      <c r="I27" s="83"/>
      <c r="L27" s="103"/>
      <c r="M27" s="92"/>
      <c r="N27" s="92"/>
    </row>
    <row r="28" spans="1:14" x14ac:dyDescent="0.25">
      <c r="A28" s="66" t="s">
        <v>1011</v>
      </c>
      <c r="B28" s="83" t="s">
        <v>690</v>
      </c>
      <c r="C28" s="66" t="s">
        <v>98</v>
      </c>
      <c r="D28" s="66" t="s">
        <v>98</v>
      </c>
      <c r="E28" s="103"/>
      <c r="F28" s="92" t="str">
        <f t="shared" si="0"/>
        <v/>
      </c>
      <c r="G28" s="92" t="str">
        <f t="shared" si="1"/>
        <v/>
      </c>
      <c r="H28"/>
      <c r="I28" s="83"/>
      <c r="L28" s="103"/>
      <c r="M28" s="92"/>
      <c r="N28" s="92"/>
    </row>
    <row r="29" spans="1:14" x14ac:dyDescent="0.25">
      <c r="A29" s="66" t="s">
        <v>1012</v>
      </c>
      <c r="B29" s="83" t="s">
        <v>690</v>
      </c>
      <c r="C29" s="66" t="s">
        <v>98</v>
      </c>
      <c r="D29" s="66" t="s">
        <v>98</v>
      </c>
      <c r="E29" s="103"/>
      <c r="F29" s="92" t="str">
        <f t="shared" si="0"/>
        <v/>
      </c>
      <c r="G29" s="92" t="str">
        <f t="shared" si="1"/>
        <v/>
      </c>
      <c r="H29"/>
      <c r="I29" s="83"/>
      <c r="L29" s="103"/>
      <c r="M29" s="92"/>
      <c r="N29" s="92"/>
    </row>
    <row r="30" spans="1:14" x14ac:dyDescent="0.25">
      <c r="A30" s="66" t="s">
        <v>1013</v>
      </c>
      <c r="B30" s="83" t="s">
        <v>690</v>
      </c>
      <c r="C30" s="66" t="s">
        <v>98</v>
      </c>
      <c r="D30" s="66" t="s">
        <v>98</v>
      </c>
      <c r="E30" s="103"/>
      <c r="F30" s="92" t="str">
        <f t="shared" si="0"/>
        <v/>
      </c>
      <c r="G30" s="92" t="str">
        <f t="shared" si="1"/>
        <v/>
      </c>
      <c r="H30"/>
      <c r="I30" s="83"/>
      <c r="L30" s="103"/>
      <c r="M30" s="92"/>
      <c r="N30" s="92"/>
    </row>
    <row r="31" spans="1:14" x14ac:dyDescent="0.25">
      <c r="A31" s="66" t="s">
        <v>1014</v>
      </c>
      <c r="B31" s="83" t="s">
        <v>690</v>
      </c>
      <c r="C31" s="66" t="s">
        <v>98</v>
      </c>
      <c r="D31" s="66" t="s">
        <v>98</v>
      </c>
      <c r="E31" s="103"/>
      <c r="F31" s="92" t="str">
        <f t="shared" si="0"/>
        <v/>
      </c>
      <c r="G31" s="92" t="str">
        <f t="shared" si="1"/>
        <v/>
      </c>
      <c r="H31"/>
      <c r="I31" s="83"/>
      <c r="L31" s="103"/>
      <c r="M31" s="92"/>
      <c r="N31" s="92"/>
    </row>
    <row r="32" spans="1:14" x14ac:dyDescent="0.25">
      <c r="A32" s="66" t="s">
        <v>1015</v>
      </c>
      <c r="B32" s="83" t="s">
        <v>690</v>
      </c>
      <c r="C32" s="66" t="s">
        <v>98</v>
      </c>
      <c r="D32" s="66" t="s">
        <v>98</v>
      </c>
      <c r="E32" s="103"/>
      <c r="F32" s="92" t="str">
        <f t="shared" si="0"/>
        <v/>
      </c>
      <c r="G32" s="92" t="str">
        <f t="shared" si="1"/>
        <v/>
      </c>
      <c r="H32"/>
      <c r="I32" s="83"/>
      <c r="L32" s="103"/>
      <c r="M32" s="92"/>
      <c r="N32" s="92"/>
    </row>
    <row r="33" spans="1:14" x14ac:dyDescent="0.25">
      <c r="A33" s="66" t="s">
        <v>1016</v>
      </c>
      <c r="B33" s="83" t="s">
        <v>690</v>
      </c>
      <c r="C33" s="66" t="s">
        <v>98</v>
      </c>
      <c r="D33" s="66" t="s">
        <v>98</v>
      </c>
      <c r="E33" s="103"/>
      <c r="F33" s="92" t="str">
        <f t="shared" si="0"/>
        <v/>
      </c>
      <c r="G33" s="92" t="str">
        <f t="shared" si="1"/>
        <v/>
      </c>
      <c r="H33"/>
      <c r="I33" s="83"/>
      <c r="L33" s="103"/>
      <c r="M33" s="92"/>
      <c r="N33" s="92"/>
    </row>
    <row r="34" spans="1:14" x14ac:dyDescent="0.25">
      <c r="A34" s="66" t="s">
        <v>1017</v>
      </c>
      <c r="B34" s="83" t="s">
        <v>690</v>
      </c>
      <c r="C34" s="66" t="s">
        <v>98</v>
      </c>
      <c r="D34" s="66" t="s">
        <v>98</v>
      </c>
      <c r="E34" s="103"/>
      <c r="F34" s="92" t="str">
        <f t="shared" si="0"/>
        <v/>
      </c>
      <c r="G34" s="92" t="str">
        <f t="shared" si="1"/>
        <v/>
      </c>
      <c r="H34"/>
      <c r="I34" s="83"/>
      <c r="L34" s="103"/>
      <c r="M34" s="92"/>
      <c r="N34" s="92"/>
    </row>
    <row r="35" spans="1:14" x14ac:dyDescent="0.25">
      <c r="A35" s="66" t="s">
        <v>1018</v>
      </c>
      <c r="B35" s="83" t="s">
        <v>690</v>
      </c>
      <c r="C35" s="66" t="s">
        <v>98</v>
      </c>
      <c r="D35" s="66" t="s">
        <v>98</v>
      </c>
      <c r="E35" s="103"/>
      <c r="F35" s="92" t="str">
        <f t="shared" si="0"/>
        <v/>
      </c>
      <c r="G35" s="92" t="str">
        <f t="shared" si="1"/>
        <v/>
      </c>
      <c r="H35"/>
      <c r="I35" s="83"/>
      <c r="L35" s="103"/>
      <c r="M35" s="92"/>
      <c r="N35" s="92"/>
    </row>
    <row r="36" spans="1:14" x14ac:dyDescent="0.25">
      <c r="A36" s="66" t="s">
        <v>1019</v>
      </c>
      <c r="B36" s="83" t="s">
        <v>690</v>
      </c>
      <c r="C36" s="66" t="s">
        <v>98</v>
      </c>
      <c r="D36" s="66" t="s">
        <v>98</v>
      </c>
      <c r="E36" s="103"/>
      <c r="F36" s="92" t="str">
        <f t="shared" si="0"/>
        <v/>
      </c>
      <c r="G36" s="92" t="str">
        <f t="shared" si="1"/>
        <v/>
      </c>
      <c r="H36"/>
      <c r="I36" s="83"/>
      <c r="L36" s="103"/>
      <c r="M36" s="92"/>
      <c r="N36" s="92"/>
    </row>
    <row r="37" spans="1:14" x14ac:dyDescent="0.25">
      <c r="A37" s="66" t="s">
        <v>1020</v>
      </c>
      <c r="B37" s="93" t="s">
        <v>160</v>
      </c>
      <c r="C37" s="83">
        <f>SUM(C22:C36)</f>
        <v>0</v>
      </c>
      <c r="D37" s="83">
        <f>SUM(D22:D36)</f>
        <v>0</v>
      </c>
      <c r="E37" s="103"/>
      <c r="F37" s="94">
        <f>SUM(F22:F36)</f>
        <v>0</v>
      </c>
      <c r="G37" s="94">
        <f>SUM(G22:G36)</f>
        <v>0</v>
      </c>
      <c r="H37"/>
      <c r="I37" s="93"/>
      <c r="J37" s="83"/>
      <c r="K37" s="83"/>
      <c r="L37" s="103"/>
      <c r="M37" s="94"/>
      <c r="N37" s="94"/>
    </row>
    <row r="38" spans="1:14" x14ac:dyDescent="0.25">
      <c r="A38" s="85"/>
      <c r="B38" s="86" t="s">
        <v>1021</v>
      </c>
      <c r="C38" s="85" t="s">
        <v>126</v>
      </c>
      <c r="D38" s="85"/>
      <c r="E38" s="87"/>
      <c r="F38" s="85" t="s">
        <v>1001</v>
      </c>
      <c r="G38" s="85"/>
      <c r="H38"/>
      <c r="I38" s="122"/>
      <c r="J38" s="80"/>
      <c r="K38" s="80"/>
      <c r="L38" s="72"/>
      <c r="M38" s="80"/>
      <c r="N38" s="80"/>
    </row>
    <row r="39" spans="1:14" x14ac:dyDescent="0.25">
      <c r="A39" s="66" t="s">
        <v>1022</v>
      </c>
      <c r="B39" s="83" t="s">
        <v>1023</v>
      </c>
      <c r="C39" s="66" t="s">
        <v>98</v>
      </c>
      <c r="E39" s="125"/>
      <c r="F39" s="92" t="str">
        <f>IF($C$42=0,"",IF(C39="[for completion]","",C39/$C$42))</f>
        <v/>
      </c>
      <c r="G39" s="91"/>
      <c r="H39"/>
      <c r="I39" s="83"/>
      <c r="L39" s="125"/>
      <c r="M39" s="92"/>
      <c r="N39" s="91"/>
    </row>
    <row r="40" spans="1:14" x14ac:dyDescent="0.25">
      <c r="A40" s="66" t="s">
        <v>1024</v>
      </c>
      <c r="B40" s="83" t="s">
        <v>1025</v>
      </c>
      <c r="C40" s="66" t="s">
        <v>98</v>
      </c>
      <c r="E40" s="125"/>
      <c r="F40" s="92" t="str">
        <f>IF($C$42=0,"",IF(C40="[for completion]","",C40/$C$42))</f>
        <v/>
      </c>
      <c r="G40" s="91"/>
      <c r="H40"/>
      <c r="I40" s="83"/>
      <c r="L40" s="125"/>
      <c r="M40" s="92"/>
      <c r="N40" s="91"/>
    </row>
    <row r="41" spans="1:14" x14ac:dyDescent="0.25">
      <c r="A41" s="66" t="s">
        <v>1026</v>
      </c>
      <c r="B41" s="83" t="s">
        <v>158</v>
      </c>
      <c r="C41" s="66" t="s">
        <v>98</v>
      </c>
      <c r="E41" s="103"/>
      <c r="F41" s="92" t="str">
        <f>IF($C$42=0,"",IF(C41="[for completion]","",C41/$C$42))</f>
        <v/>
      </c>
      <c r="G41" s="91"/>
      <c r="H41"/>
      <c r="I41" s="83"/>
      <c r="L41" s="103"/>
      <c r="M41" s="92"/>
      <c r="N41" s="91"/>
    </row>
    <row r="42" spans="1:14" x14ac:dyDescent="0.25">
      <c r="A42" s="66" t="s">
        <v>1027</v>
      </c>
      <c r="B42" s="93" t="s">
        <v>160</v>
      </c>
      <c r="C42" s="83">
        <f>SUM(C39:C41)</f>
        <v>0</v>
      </c>
      <c r="D42" s="83"/>
      <c r="E42" s="103"/>
      <c r="F42" s="94">
        <f>SUM(F39:F41)</f>
        <v>0</v>
      </c>
      <c r="G42" s="91"/>
      <c r="H42"/>
      <c r="I42" s="83"/>
      <c r="L42" s="103"/>
      <c r="M42" s="92"/>
      <c r="N42" s="91"/>
    </row>
    <row r="43" spans="1:14" outlineLevel="1" x14ac:dyDescent="0.25">
      <c r="A43" s="66" t="s">
        <v>1028</v>
      </c>
      <c r="B43" s="93"/>
      <c r="C43" s="83"/>
      <c r="D43" s="83"/>
      <c r="E43" s="103"/>
      <c r="F43" s="94"/>
      <c r="G43" s="91"/>
      <c r="H43"/>
      <c r="I43" s="83"/>
      <c r="L43" s="103"/>
      <c r="M43" s="92"/>
      <c r="N43" s="91"/>
    </row>
    <row r="44" spans="1:14" outlineLevel="1" x14ac:dyDescent="0.25">
      <c r="A44" s="66" t="s">
        <v>1029</v>
      </c>
      <c r="B44" s="93"/>
      <c r="C44" s="83"/>
      <c r="D44" s="83"/>
      <c r="E44" s="103"/>
      <c r="F44" s="94"/>
      <c r="G44" s="91"/>
      <c r="H44"/>
      <c r="I44" s="83"/>
      <c r="L44" s="103"/>
      <c r="M44" s="92"/>
      <c r="N44" s="91"/>
    </row>
    <row r="45" spans="1:14" outlineLevel="1" x14ac:dyDescent="0.25">
      <c r="A45" s="66" t="s">
        <v>1030</v>
      </c>
      <c r="B45" s="83"/>
      <c r="E45" s="103"/>
      <c r="F45" s="92"/>
      <c r="G45" s="91"/>
      <c r="H45"/>
      <c r="I45" s="83"/>
      <c r="L45" s="103"/>
      <c r="M45" s="92"/>
      <c r="N45" s="91"/>
    </row>
    <row r="46" spans="1:14" outlineLevel="1" x14ac:dyDescent="0.25">
      <c r="A46" s="66" t="s">
        <v>1031</v>
      </c>
      <c r="B46" s="83"/>
      <c r="E46" s="103"/>
      <c r="F46" s="92"/>
      <c r="G46" s="91"/>
      <c r="H46"/>
      <c r="I46" s="83"/>
      <c r="L46" s="103"/>
      <c r="M46" s="92"/>
      <c r="N46" s="91"/>
    </row>
    <row r="47" spans="1:14" outlineLevel="1" x14ac:dyDescent="0.25">
      <c r="A47" s="66" t="s">
        <v>1032</v>
      </c>
      <c r="B47" s="83"/>
      <c r="E47" s="103"/>
      <c r="F47" s="92"/>
      <c r="G47" s="91"/>
      <c r="H47"/>
      <c r="I47" s="83"/>
      <c r="L47" s="103"/>
      <c r="M47" s="92"/>
      <c r="N47" s="91"/>
    </row>
    <row r="48" spans="1:14" ht="15" customHeight="1" x14ac:dyDescent="0.25">
      <c r="A48" s="85"/>
      <c r="B48" s="86" t="s">
        <v>604</v>
      </c>
      <c r="C48" s="85" t="s">
        <v>1001</v>
      </c>
      <c r="D48" s="85"/>
      <c r="E48" s="87"/>
      <c r="F48" s="88"/>
      <c r="G48" s="88"/>
      <c r="H48"/>
      <c r="I48" s="122"/>
      <c r="J48" s="80"/>
      <c r="K48" s="80"/>
      <c r="L48" s="72"/>
      <c r="M48" s="99"/>
      <c r="N48" s="99"/>
    </row>
    <row r="49" spans="1:14" x14ac:dyDescent="0.25">
      <c r="A49" s="66" t="s">
        <v>1033</v>
      </c>
      <c r="B49" s="118" t="s">
        <v>606</v>
      </c>
      <c r="C49" s="66">
        <f>SUM(C50:C77)</f>
        <v>0</v>
      </c>
      <c r="G49" s="66"/>
      <c r="H49"/>
      <c r="I49" s="72"/>
      <c r="N49" s="66"/>
    </row>
    <row r="50" spans="1:14" x14ac:dyDescent="0.25">
      <c r="A50" s="66" t="s">
        <v>1034</v>
      </c>
      <c r="B50" s="66" t="s">
        <v>608</v>
      </c>
      <c r="C50" s="66" t="s">
        <v>98</v>
      </c>
      <c r="G50" s="66"/>
      <c r="H50"/>
      <c r="N50" s="66"/>
    </row>
    <row r="51" spans="1:14" x14ac:dyDescent="0.25">
      <c r="A51" s="66" t="s">
        <v>1035</v>
      </c>
      <c r="B51" s="66" t="s">
        <v>610</v>
      </c>
      <c r="C51" s="66" t="s">
        <v>98</v>
      </c>
      <c r="G51" s="66"/>
      <c r="H51"/>
      <c r="N51" s="66"/>
    </row>
    <row r="52" spans="1:14" x14ac:dyDescent="0.25">
      <c r="A52" s="66" t="s">
        <v>1036</v>
      </c>
      <c r="B52" s="66" t="s">
        <v>612</v>
      </c>
      <c r="C52" s="66" t="s">
        <v>98</v>
      </c>
      <c r="G52" s="66"/>
      <c r="H52"/>
      <c r="N52" s="66"/>
    </row>
    <row r="53" spans="1:14" x14ac:dyDescent="0.25">
      <c r="A53" s="66" t="s">
        <v>1037</v>
      </c>
      <c r="B53" s="66" t="s">
        <v>614</v>
      </c>
      <c r="C53" s="66" t="s">
        <v>98</v>
      </c>
      <c r="G53" s="66"/>
      <c r="H53"/>
      <c r="N53" s="66"/>
    </row>
    <row r="54" spans="1:14" x14ac:dyDescent="0.25">
      <c r="A54" s="66" t="s">
        <v>1038</v>
      </c>
      <c r="B54" s="66" t="s">
        <v>616</v>
      </c>
      <c r="C54" s="66" t="s">
        <v>98</v>
      </c>
      <c r="G54" s="66"/>
      <c r="H54"/>
      <c r="N54" s="66"/>
    </row>
    <row r="55" spans="1:14" x14ac:dyDescent="0.25">
      <c r="A55" s="66" t="s">
        <v>1039</v>
      </c>
      <c r="B55" s="66" t="s">
        <v>618</v>
      </c>
      <c r="C55" s="66" t="s">
        <v>98</v>
      </c>
      <c r="G55" s="66"/>
      <c r="H55"/>
      <c r="N55" s="66"/>
    </row>
    <row r="56" spans="1:14" x14ac:dyDescent="0.25">
      <c r="A56" s="66" t="s">
        <v>1040</v>
      </c>
      <c r="B56" s="66" t="s">
        <v>620</v>
      </c>
      <c r="C56" s="66" t="s">
        <v>98</v>
      </c>
      <c r="G56" s="66"/>
      <c r="H56"/>
      <c r="N56" s="66"/>
    </row>
    <row r="57" spans="1:14" x14ac:dyDescent="0.25">
      <c r="A57" s="66" t="s">
        <v>1041</v>
      </c>
      <c r="B57" s="66" t="s">
        <v>622</v>
      </c>
      <c r="C57" s="66" t="s">
        <v>98</v>
      </c>
      <c r="G57" s="66"/>
      <c r="H57"/>
      <c r="N57" s="66"/>
    </row>
    <row r="58" spans="1:14" x14ac:dyDescent="0.25">
      <c r="A58" s="66" t="s">
        <v>1042</v>
      </c>
      <c r="B58" s="66" t="s">
        <v>624</v>
      </c>
      <c r="C58" s="66" t="s">
        <v>98</v>
      </c>
      <c r="G58" s="66"/>
      <c r="H58"/>
      <c r="N58" s="66"/>
    </row>
    <row r="59" spans="1:14" x14ac:dyDescent="0.25">
      <c r="A59" s="66" t="s">
        <v>1043</v>
      </c>
      <c r="B59" s="66" t="s">
        <v>626</v>
      </c>
      <c r="C59" s="66" t="s">
        <v>98</v>
      </c>
      <c r="G59" s="66"/>
      <c r="H59"/>
      <c r="N59" s="66"/>
    </row>
    <row r="60" spans="1:14" x14ac:dyDescent="0.25">
      <c r="A60" s="66" t="s">
        <v>1044</v>
      </c>
      <c r="B60" s="66" t="s">
        <v>628</v>
      </c>
      <c r="C60" s="66" t="s">
        <v>98</v>
      </c>
      <c r="G60" s="66"/>
      <c r="H60"/>
      <c r="N60" s="66"/>
    </row>
    <row r="61" spans="1:14" x14ac:dyDescent="0.25">
      <c r="A61" s="66" t="s">
        <v>1045</v>
      </c>
      <c r="B61" s="66" t="s">
        <v>630</v>
      </c>
      <c r="C61" s="66" t="s">
        <v>98</v>
      </c>
      <c r="G61" s="66"/>
      <c r="H61"/>
      <c r="N61" s="66"/>
    </row>
    <row r="62" spans="1:14" x14ac:dyDescent="0.25">
      <c r="A62" s="66" t="s">
        <v>1046</v>
      </c>
      <c r="B62" s="66" t="s">
        <v>632</v>
      </c>
      <c r="C62" s="66" t="s">
        <v>98</v>
      </c>
      <c r="G62" s="66"/>
      <c r="H62"/>
      <c r="N62" s="66"/>
    </row>
    <row r="63" spans="1:14" x14ac:dyDescent="0.25">
      <c r="A63" s="66" t="s">
        <v>1047</v>
      </c>
      <c r="B63" s="66" t="s">
        <v>634</v>
      </c>
      <c r="C63" s="66" t="s">
        <v>98</v>
      </c>
      <c r="G63" s="66"/>
      <c r="H63"/>
      <c r="N63" s="66"/>
    </row>
    <row r="64" spans="1:14" x14ac:dyDescent="0.25">
      <c r="A64" s="66" t="s">
        <v>1048</v>
      </c>
      <c r="B64" s="66" t="s">
        <v>636</v>
      </c>
      <c r="C64" s="66" t="s">
        <v>98</v>
      </c>
      <c r="G64" s="66"/>
      <c r="H64"/>
      <c r="N64" s="66"/>
    </row>
    <row r="65" spans="1:14" x14ac:dyDescent="0.25">
      <c r="A65" s="66" t="s">
        <v>1049</v>
      </c>
      <c r="B65" s="66" t="s">
        <v>3</v>
      </c>
      <c r="C65" s="66" t="s">
        <v>98</v>
      </c>
      <c r="G65" s="66"/>
      <c r="H65"/>
      <c r="N65" s="66"/>
    </row>
    <row r="66" spans="1:14" x14ac:dyDescent="0.25">
      <c r="A66" s="66" t="s">
        <v>1050</v>
      </c>
      <c r="B66" s="66" t="s">
        <v>639</v>
      </c>
      <c r="C66" s="66" t="s">
        <v>98</v>
      </c>
      <c r="G66" s="66"/>
      <c r="H66"/>
      <c r="N66" s="66"/>
    </row>
    <row r="67" spans="1:14" x14ac:dyDescent="0.25">
      <c r="A67" s="66" t="s">
        <v>1051</v>
      </c>
      <c r="B67" s="66" t="s">
        <v>641</v>
      </c>
      <c r="C67" s="66" t="s">
        <v>98</v>
      </c>
      <c r="G67" s="66"/>
      <c r="H67"/>
      <c r="N67" s="66"/>
    </row>
    <row r="68" spans="1:14" x14ac:dyDescent="0.25">
      <c r="A68" s="66" t="s">
        <v>1052</v>
      </c>
      <c r="B68" s="66" t="s">
        <v>643</v>
      </c>
      <c r="C68" s="66" t="s">
        <v>98</v>
      </c>
      <c r="G68" s="66"/>
      <c r="H68"/>
      <c r="N68" s="66"/>
    </row>
    <row r="69" spans="1:14" x14ac:dyDescent="0.25">
      <c r="A69" s="66" t="s">
        <v>1053</v>
      </c>
      <c r="B69" s="66" t="s">
        <v>645</v>
      </c>
      <c r="C69" s="66" t="s">
        <v>98</v>
      </c>
      <c r="G69" s="66"/>
      <c r="H69"/>
      <c r="N69" s="66"/>
    </row>
    <row r="70" spans="1:14" x14ac:dyDescent="0.25">
      <c r="A70" s="66" t="s">
        <v>1054</v>
      </c>
      <c r="B70" s="66" t="s">
        <v>647</v>
      </c>
      <c r="C70" s="66" t="s">
        <v>98</v>
      </c>
      <c r="G70" s="66"/>
      <c r="H70"/>
      <c r="N70" s="66"/>
    </row>
    <row r="71" spans="1:14" x14ac:dyDescent="0.25">
      <c r="A71" s="66" t="s">
        <v>1055</v>
      </c>
      <c r="B71" s="66" t="s">
        <v>649</v>
      </c>
      <c r="C71" s="66" t="s">
        <v>98</v>
      </c>
      <c r="G71" s="66"/>
      <c r="H71"/>
      <c r="N71" s="66"/>
    </row>
    <row r="72" spans="1:14" x14ac:dyDescent="0.25">
      <c r="A72" s="66" t="s">
        <v>1056</v>
      </c>
      <c r="B72" s="66" t="s">
        <v>651</v>
      </c>
      <c r="C72" s="66" t="s">
        <v>98</v>
      </c>
      <c r="G72" s="66"/>
      <c r="H72"/>
      <c r="N72" s="66"/>
    </row>
    <row r="73" spans="1:14" x14ac:dyDescent="0.25">
      <c r="A73" s="66" t="s">
        <v>1057</v>
      </c>
      <c r="B73" s="66" t="s">
        <v>653</v>
      </c>
      <c r="C73" s="66" t="s">
        <v>98</v>
      </c>
      <c r="G73" s="66"/>
      <c r="H73"/>
      <c r="N73" s="66"/>
    </row>
    <row r="74" spans="1:14" x14ac:dyDescent="0.25">
      <c r="A74" s="66" t="s">
        <v>1058</v>
      </c>
      <c r="B74" s="66" t="s">
        <v>655</v>
      </c>
      <c r="C74" s="66" t="s">
        <v>98</v>
      </c>
      <c r="G74" s="66"/>
      <c r="H74"/>
      <c r="N74" s="66"/>
    </row>
    <row r="75" spans="1:14" x14ac:dyDescent="0.25">
      <c r="A75" s="66" t="s">
        <v>1059</v>
      </c>
      <c r="B75" s="66" t="s">
        <v>657</v>
      </c>
      <c r="C75" s="66" t="s">
        <v>98</v>
      </c>
      <c r="G75" s="66"/>
      <c r="H75"/>
      <c r="N75" s="66"/>
    </row>
    <row r="76" spans="1:14" x14ac:dyDescent="0.25">
      <c r="A76" s="66" t="s">
        <v>1060</v>
      </c>
      <c r="B76" s="66" t="s">
        <v>6</v>
      </c>
      <c r="C76" s="66" t="s">
        <v>98</v>
      </c>
      <c r="G76" s="66"/>
      <c r="H76"/>
      <c r="N76" s="66"/>
    </row>
    <row r="77" spans="1:14" x14ac:dyDescent="0.25">
      <c r="A77" s="66" t="s">
        <v>1061</v>
      </c>
      <c r="B77" s="66" t="s">
        <v>660</v>
      </c>
      <c r="C77" s="66" t="s">
        <v>98</v>
      </c>
      <c r="G77" s="66"/>
      <c r="H77"/>
      <c r="N77" s="66"/>
    </row>
    <row r="78" spans="1:14" x14ac:dyDescent="0.25">
      <c r="A78" s="66" t="s">
        <v>1062</v>
      </c>
      <c r="B78" s="118" t="s">
        <v>347</v>
      </c>
      <c r="C78" s="66">
        <f>SUM(C79:C81)</f>
        <v>0</v>
      </c>
      <c r="G78" s="66"/>
      <c r="H78"/>
      <c r="I78" s="72"/>
      <c r="N78" s="66"/>
    </row>
    <row r="79" spans="1:14" x14ac:dyDescent="0.25">
      <c r="A79" s="66" t="s">
        <v>1063</v>
      </c>
      <c r="B79" s="66" t="s">
        <v>663</v>
      </c>
      <c r="C79" s="66" t="s">
        <v>98</v>
      </c>
      <c r="G79" s="66"/>
      <c r="H79"/>
      <c r="N79" s="66"/>
    </row>
    <row r="80" spans="1:14" x14ac:dyDescent="0.25">
      <c r="A80" s="66" t="s">
        <v>1064</v>
      </c>
      <c r="B80" s="66" t="s">
        <v>665</v>
      </c>
      <c r="C80" s="66" t="s">
        <v>98</v>
      </c>
      <c r="G80" s="66"/>
      <c r="H80"/>
      <c r="N80" s="66"/>
    </row>
    <row r="81" spans="1:14" x14ac:dyDescent="0.25">
      <c r="A81" s="66" t="s">
        <v>1065</v>
      </c>
      <c r="B81" s="66" t="s">
        <v>2</v>
      </c>
      <c r="C81" s="66" t="s">
        <v>98</v>
      </c>
      <c r="G81" s="66"/>
      <c r="H81"/>
      <c r="N81" s="66"/>
    </row>
    <row r="82" spans="1:14" x14ac:dyDescent="0.25">
      <c r="A82" s="66" t="s">
        <v>1066</v>
      </c>
      <c r="B82" s="118" t="s">
        <v>158</v>
      </c>
      <c r="C82" s="66">
        <f>SUM(C83:C92)</f>
        <v>0</v>
      </c>
      <c r="G82" s="66"/>
      <c r="H82"/>
      <c r="I82" s="72"/>
      <c r="N82" s="66"/>
    </row>
    <row r="83" spans="1:14" x14ac:dyDescent="0.25">
      <c r="A83" s="66" t="s">
        <v>1067</v>
      </c>
      <c r="B83" s="83" t="s">
        <v>349</v>
      </c>
      <c r="C83" s="66" t="s">
        <v>98</v>
      </c>
      <c r="G83" s="66"/>
      <c r="H83"/>
      <c r="I83" s="83"/>
      <c r="N83" s="66"/>
    </row>
    <row r="84" spans="1:14" x14ac:dyDescent="0.25">
      <c r="A84" s="66" t="s">
        <v>1068</v>
      </c>
      <c r="B84" s="83" t="s">
        <v>351</v>
      </c>
      <c r="C84" s="66" t="s">
        <v>98</v>
      </c>
      <c r="G84" s="66"/>
      <c r="H84"/>
      <c r="I84" s="83"/>
      <c r="N84" s="66"/>
    </row>
    <row r="85" spans="1:14" x14ac:dyDescent="0.25">
      <c r="A85" s="66" t="s">
        <v>1069</v>
      </c>
      <c r="B85" s="83" t="s">
        <v>353</v>
      </c>
      <c r="C85" s="66" t="s">
        <v>98</v>
      </c>
      <c r="G85" s="66"/>
      <c r="H85"/>
      <c r="I85" s="83"/>
      <c r="N85" s="66"/>
    </row>
    <row r="86" spans="1:14" x14ac:dyDescent="0.25">
      <c r="A86" s="66" t="s">
        <v>1070</v>
      </c>
      <c r="B86" s="83" t="s">
        <v>12</v>
      </c>
      <c r="C86" s="66" t="s">
        <v>98</v>
      </c>
      <c r="G86" s="66"/>
      <c r="H86"/>
      <c r="I86" s="83"/>
      <c r="N86" s="66"/>
    </row>
    <row r="87" spans="1:14" x14ac:dyDescent="0.25">
      <c r="A87" s="66" t="s">
        <v>1071</v>
      </c>
      <c r="B87" s="83" t="s">
        <v>356</v>
      </c>
      <c r="C87" s="66" t="s">
        <v>98</v>
      </c>
      <c r="G87" s="66"/>
      <c r="H87"/>
      <c r="I87" s="83"/>
      <c r="N87" s="66"/>
    </row>
    <row r="88" spans="1:14" x14ac:dyDescent="0.25">
      <c r="A88" s="66" t="s">
        <v>1072</v>
      </c>
      <c r="B88" s="83" t="s">
        <v>358</v>
      </c>
      <c r="C88" s="66" t="s">
        <v>98</v>
      </c>
      <c r="G88" s="66"/>
      <c r="H88"/>
      <c r="I88" s="83"/>
      <c r="N88" s="66"/>
    </row>
    <row r="89" spans="1:14" x14ac:dyDescent="0.25">
      <c r="A89" s="66" t="s">
        <v>1073</v>
      </c>
      <c r="B89" s="83" t="s">
        <v>360</v>
      </c>
      <c r="C89" s="66" t="s">
        <v>98</v>
      </c>
      <c r="G89" s="66"/>
      <c r="H89"/>
      <c r="I89" s="83"/>
      <c r="N89" s="66"/>
    </row>
    <row r="90" spans="1:14" x14ac:dyDescent="0.25">
      <c r="A90" s="66" t="s">
        <v>1074</v>
      </c>
      <c r="B90" s="83" t="s">
        <v>362</v>
      </c>
      <c r="C90" s="66" t="s">
        <v>98</v>
      </c>
      <c r="G90" s="66"/>
      <c r="H90"/>
      <c r="I90" s="83"/>
      <c r="N90" s="66"/>
    </row>
    <row r="91" spans="1:14" x14ac:dyDescent="0.25">
      <c r="A91" s="66" t="s">
        <v>1075</v>
      </c>
      <c r="B91" s="83" t="s">
        <v>364</v>
      </c>
      <c r="C91" s="66" t="s">
        <v>98</v>
      </c>
      <c r="G91" s="66"/>
      <c r="H91"/>
      <c r="I91" s="83"/>
      <c r="N91" s="66"/>
    </row>
    <row r="92" spans="1:14" x14ac:dyDescent="0.25">
      <c r="A92" s="66" t="s">
        <v>1076</v>
      </c>
      <c r="B92" s="83" t="s">
        <v>158</v>
      </c>
      <c r="C92" s="66" t="s">
        <v>98</v>
      </c>
      <c r="G92" s="66"/>
      <c r="H92"/>
      <c r="I92" s="83"/>
      <c r="N92" s="66"/>
    </row>
    <row r="93" spans="1:14" outlineLevel="1" x14ac:dyDescent="0.25">
      <c r="A93" s="66" t="s">
        <v>1077</v>
      </c>
      <c r="B93" s="95" t="s">
        <v>162</v>
      </c>
      <c r="G93" s="66"/>
      <c r="H93"/>
      <c r="I93" s="83"/>
      <c r="N93" s="66"/>
    </row>
    <row r="94" spans="1:14" outlineLevel="1" x14ac:dyDescent="0.25">
      <c r="A94" s="66" t="s">
        <v>1078</v>
      </c>
      <c r="B94" s="95" t="s">
        <v>162</v>
      </c>
      <c r="G94" s="66"/>
      <c r="H94"/>
      <c r="I94" s="83"/>
      <c r="N94" s="66"/>
    </row>
    <row r="95" spans="1:14" outlineLevel="1" x14ac:dyDescent="0.25">
      <c r="A95" s="66" t="s">
        <v>1079</v>
      </c>
      <c r="B95" s="95" t="s">
        <v>162</v>
      </c>
      <c r="G95" s="66"/>
      <c r="H95"/>
      <c r="I95" s="83"/>
      <c r="N95" s="66"/>
    </row>
    <row r="96" spans="1:14" outlineLevel="1" x14ac:dyDescent="0.25">
      <c r="A96" s="66" t="s">
        <v>1080</v>
      </c>
      <c r="B96" s="95" t="s">
        <v>162</v>
      </c>
      <c r="G96" s="66"/>
      <c r="H96"/>
      <c r="I96" s="83"/>
      <c r="N96" s="66"/>
    </row>
    <row r="97" spans="1:14" outlineLevel="1" x14ac:dyDescent="0.25">
      <c r="A97" s="66" t="s">
        <v>1081</v>
      </c>
      <c r="B97" s="95" t="s">
        <v>162</v>
      </c>
      <c r="G97" s="66"/>
      <c r="H97"/>
      <c r="I97" s="83"/>
      <c r="N97" s="66"/>
    </row>
    <row r="98" spans="1:14" outlineLevel="1" x14ac:dyDescent="0.25">
      <c r="A98" s="66" t="s">
        <v>1082</v>
      </c>
      <c r="B98" s="95" t="s">
        <v>162</v>
      </c>
      <c r="G98" s="66"/>
      <c r="H98"/>
      <c r="I98" s="83"/>
      <c r="N98" s="66"/>
    </row>
    <row r="99" spans="1:14" outlineLevel="1" x14ac:dyDescent="0.25">
      <c r="A99" s="66" t="s">
        <v>1083</v>
      </c>
      <c r="B99" s="95" t="s">
        <v>162</v>
      </c>
      <c r="G99" s="66"/>
      <c r="H99"/>
      <c r="I99" s="83"/>
      <c r="N99" s="66"/>
    </row>
    <row r="100" spans="1:14" outlineLevel="1" x14ac:dyDescent="0.25">
      <c r="A100" s="66" t="s">
        <v>1084</v>
      </c>
      <c r="B100" s="95" t="s">
        <v>162</v>
      </c>
      <c r="G100" s="66"/>
      <c r="H100"/>
      <c r="I100" s="83"/>
      <c r="N100" s="66"/>
    </row>
    <row r="101" spans="1:14" outlineLevel="1" x14ac:dyDescent="0.25">
      <c r="A101" s="66" t="s">
        <v>1085</v>
      </c>
      <c r="B101" s="95" t="s">
        <v>162</v>
      </c>
      <c r="G101" s="66"/>
      <c r="H101"/>
      <c r="I101" s="83"/>
      <c r="N101" s="66"/>
    </row>
    <row r="102" spans="1:14" outlineLevel="1" x14ac:dyDescent="0.25">
      <c r="A102" s="66" t="s">
        <v>1086</v>
      </c>
      <c r="B102" s="95" t="s">
        <v>162</v>
      </c>
      <c r="G102" s="66"/>
      <c r="H102"/>
      <c r="I102" s="83"/>
      <c r="N102" s="66"/>
    </row>
    <row r="103" spans="1:14" ht="15" customHeight="1" x14ac:dyDescent="0.25">
      <c r="A103" s="85"/>
      <c r="B103" s="86" t="s">
        <v>688</v>
      </c>
      <c r="C103" s="85" t="s">
        <v>1001</v>
      </c>
      <c r="D103" s="85"/>
      <c r="E103" s="87"/>
      <c r="F103" s="85"/>
      <c r="G103" s="88"/>
      <c r="H103"/>
      <c r="I103" s="122"/>
      <c r="J103" s="80"/>
      <c r="K103" s="80"/>
      <c r="L103" s="72"/>
      <c r="M103" s="80"/>
      <c r="N103" s="99"/>
    </row>
    <row r="104" spans="1:14" x14ac:dyDescent="0.25">
      <c r="A104" s="66" t="s">
        <v>1087</v>
      </c>
      <c r="B104" s="83" t="s">
        <v>690</v>
      </c>
      <c r="C104" s="66" t="s">
        <v>98</v>
      </c>
      <c r="G104" s="66"/>
      <c r="H104"/>
      <c r="I104" s="83"/>
      <c r="N104" s="66"/>
    </row>
    <row r="105" spans="1:14" x14ac:dyDescent="0.25">
      <c r="A105" s="66" t="s">
        <v>1088</v>
      </c>
      <c r="B105" s="83" t="s">
        <v>690</v>
      </c>
      <c r="C105" s="66" t="s">
        <v>98</v>
      </c>
      <c r="G105" s="66"/>
      <c r="H105"/>
      <c r="I105" s="83"/>
      <c r="N105" s="66"/>
    </row>
    <row r="106" spans="1:14" x14ac:dyDescent="0.25">
      <c r="A106" s="66" t="s">
        <v>1089</v>
      </c>
      <c r="B106" s="83" t="s">
        <v>690</v>
      </c>
      <c r="C106" s="66" t="s">
        <v>98</v>
      </c>
      <c r="G106" s="66"/>
      <c r="H106"/>
      <c r="I106" s="83"/>
      <c r="N106" s="66"/>
    </row>
    <row r="107" spans="1:14" x14ac:dyDescent="0.25">
      <c r="A107" s="66" t="s">
        <v>1090</v>
      </c>
      <c r="B107" s="83" t="s">
        <v>690</v>
      </c>
      <c r="C107" s="66" t="s">
        <v>98</v>
      </c>
      <c r="G107" s="66"/>
      <c r="H107"/>
      <c r="I107" s="83"/>
      <c r="N107" s="66"/>
    </row>
    <row r="108" spans="1:14" x14ac:dyDescent="0.25">
      <c r="A108" s="66" t="s">
        <v>1091</v>
      </c>
      <c r="B108" s="83" t="s">
        <v>690</v>
      </c>
      <c r="C108" s="66" t="s">
        <v>98</v>
      </c>
      <c r="G108" s="66"/>
      <c r="H108"/>
      <c r="I108" s="83"/>
      <c r="N108" s="66"/>
    </row>
    <row r="109" spans="1:14" x14ac:dyDescent="0.25">
      <c r="A109" s="66" t="s">
        <v>1092</v>
      </c>
      <c r="B109" s="83" t="s">
        <v>690</v>
      </c>
      <c r="C109" s="66" t="s">
        <v>98</v>
      </c>
      <c r="G109" s="66"/>
      <c r="H109"/>
      <c r="I109" s="83"/>
      <c r="N109" s="66"/>
    </row>
    <row r="110" spans="1:14" x14ac:dyDescent="0.25">
      <c r="A110" s="66" t="s">
        <v>1093</v>
      </c>
      <c r="B110" s="83" t="s">
        <v>690</v>
      </c>
      <c r="C110" s="66" t="s">
        <v>98</v>
      </c>
      <c r="G110" s="66"/>
      <c r="H110"/>
      <c r="I110" s="83"/>
      <c r="N110" s="66"/>
    </row>
    <row r="111" spans="1:14" x14ac:dyDescent="0.25">
      <c r="A111" s="66" t="s">
        <v>1094</v>
      </c>
      <c r="B111" s="83" t="s">
        <v>690</v>
      </c>
      <c r="C111" s="66" t="s">
        <v>98</v>
      </c>
      <c r="G111" s="66"/>
      <c r="H111"/>
      <c r="I111" s="83"/>
      <c r="N111" s="66"/>
    </row>
    <row r="112" spans="1:14" x14ac:dyDescent="0.25">
      <c r="A112" s="66" t="s">
        <v>1095</v>
      </c>
      <c r="B112" s="83" t="s">
        <v>690</v>
      </c>
      <c r="C112" s="66" t="s">
        <v>98</v>
      </c>
      <c r="G112" s="66"/>
      <c r="H112"/>
      <c r="I112" s="83"/>
      <c r="N112" s="66"/>
    </row>
    <row r="113" spans="1:14" x14ac:dyDescent="0.25">
      <c r="A113" s="66" t="s">
        <v>1096</v>
      </c>
      <c r="B113" s="83" t="s">
        <v>690</v>
      </c>
      <c r="C113" s="66" t="s">
        <v>98</v>
      </c>
      <c r="G113" s="66"/>
      <c r="H113"/>
      <c r="I113" s="83"/>
      <c r="N113" s="66"/>
    </row>
    <row r="114" spans="1:14" x14ac:dyDescent="0.25">
      <c r="A114" s="66" t="s">
        <v>1097</v>
      </c>
      <c r="B114" s="83" t="s">
        <v>690</v>
      </c>
      <c r="C114" s="66" t="s">
        <v>98</v>
      </c>
      <c r="G114" s="66"/>
      <c r="H114"/>
      <c r="I114" s="83"/>
      <c r="N114" s="66"/>
    </row>
    <row r="115" spans="1:14" x14ac:dyDescent="0.25">
      <c r="A115" s="66" t="s">
        <v>1098</v>
      </c>
      <c r="B115" s="83" t="s">
        <v>690</v>
      </c>
      <c r="C115" s="66" t="s">
        <v>98</v>
      </c>
      <c r="G115" s="66"/>
      <c r="H115"/>
      <c r="I115" s="83"/>
      <c r="N115" s="66"/>
    </row>
    <row r="116" spans="1:14" x14ac:dyDescent="0.25">
      <c r="A116" s="66" t="s">
        <v>1099</v>
      </c>
      <c r="B116" s="83" t="s">
        <v>690</v>
      </c>
      <c r="C116" s="66" t="s">
        <v>98</v>
      </c>
      <c r="G116" s="66"/>
      <c r="H116"/>
      <c r="I116" s="83"/>
      <c r="N116" s="66"/>
    </row>
    <row r="117" spans="1:14" x14ac:dyDescent="0.25">
      <c r="A117" s="66" t="s">
        <v>1100</v>
      </c>
      <c r="B117" s="83" t="s">
        <v>690</v>
      </c>
      <c r="C117" s="66" t="s">
        <v>98</v>
      </c>
      <c r="G117" s="66"/>
      <c r="H117"/>
      <c r="I117" s="83"/>
      <c r="N117" s="66"/>
    </row>
    <row r="118" spans="1:14" x14ac:dyDescent="0.25">
      <c r="A118" s="66" t="s">
        <v>1101</v>
      </c>
      <c r="B118" s="83" t="s">
        <v>690</v>
      </c>
      <c r="C118" s="66" t="s">
        <v>98</v>
      </c>
      <c r="G118" s="66"/>
      <c r="H118"/>
      <c r="I118" s="83"/>
      <c r="N118" s="66"/>
    </row>
    <row r="119" spans="1:14" x14ac:dyDescent="0.25">
      <c r="A119" s="66" t="s">
        <v>1102</v>
      </c>
      <c r="B119" s="83" t="s">
        <v>690</v>
      </c>
      <c r="C119" s="66" t="s">
        <v>98</v>
      </c>
      <c r="G119" s="66"/>
      <c r="H119"/>
      <c r="I119" s="83"/>
      <c r="N119" s="66"/>
    </row>
    <row r="120" spans="1:14" x14ac:dyDescent="0.25">
      <c r="A120" s="66" t="s">
        <v>1103</v>
      </c>
      <c r="B120" s="83" t="s">
        <v>690</v>
      </c>
      <c r="C120" s="66" t="s">
        <v>98</v>
      </c>
      <c r="G120" s="66"/>
      <c r="H120"/>
      <c r="I120" s="83"/>
      <c r="N120" s="66"/>
    </row>
    <row r="121" spans="1:14" x14ac:dyDescent="0.25">
      <c r="A121" s="66" t="s">
        <v>1104</v>
      </c>
      <c r="B121" s="83" t="s">
        <v>690</v>
      </c>
      <c r="C121" s="66" t="s">
        <v>98</v>
      </c>
      <c r="G121" s="66"/>
      <c r="H121"/>
      <c r="I121" s="83"/>
      <c r="N121" s="66"/>
    </row>
    <row r="122" spans="1:14" x14ac:dyDescent="0.25">
      <c r="A122" s="66" t="s">
        <v>1105</v>
      </c>
      <c r="B122" s="83" t="s">
        <v>690</v>
      </c>
      <c r="C122" s="66" t="s">
        <v>98</v>
      </c>
      <c r="G122" s="66"/>
      <c r="H122"/>
      <c r="I122" s="83"/>
      <c r="N122" s="66"/>
    </row>
    <row r="123" spans="1:14" x14ac:dyDescent="0.25">
      <c r="A123" s="66" t="s">
        <v>1106</v>
      </c>
      <c r="B123" s="83" t="s">
        <v>690</v>
      </c>
      <c r="C123" s="66" t="s">
        <v>98</v>
      </c>
      <c r="G123" s="66"/>
      <c r="H123"/>
      <c r="I123" s="83"/>
      <c r="N123" s="66"/>
    </row>
    <row r="124" spans="1:14" x14ac:dyDescent="0.25">
      <c r="A124" s="66" t="s">
        <v>1107</v>
      </c>
      <c r="B124" s="83" t="s">
        <v>690</v>
      </c>
      <c r="C124" s="66" t="s">
        <v>98</v>
      </c>
      <c r="G124" s="66"/>
      <c r="H124"/>
      <c r="I124" s="83"/>
      <c r="N124" s="66"/>
    </row>
    <row r="125" spans="1:14" x14ac:dyDescent="0.25">
      <c r="A125" s="66" t="s">
        <v>1108</v>
      </c>
      <c r="B125" s="83" t="s">
        <v>690</v>
      </c>
      <c r="C125" s="66" t="s">
        <v>98</v>
      </c>
      <c r="G125" s="66"/>
      <c r="H125"/>
      <c r="I125" s="83"/>
      <c r="N125" s="66"/>
    </row>
    <row r="126" spans="1:14" x14ac:dyDescent="0.25">
      <c r="A126" s="66" t="s">
        <v>1109</v>
      </c>
      <c r="B126" s="83" t="s">
        <v>690</v>
      </c>
      <c r="C126" s="66" t="s">
        <v>98</v>
      </c>
      <c r="G126" s="66"/>
      <c r="H126"/>
      <c r="I126" s="83"/>
      <c r="N126" s="66"/>
    </row>
    <row r="127" spans="1:14" x14ac:dyDescent="0.25">
      <c r="A127" s="66" t="s">
        <v>1110</v>
      </c>
      <c r="B127" s="83" t="s">
        <v>690</v>
      </c>
      <c r="C127" s="66" t="s">
        <v>98</v>
      </c>
      <c r="G127" s="66"/>
      <c r="H127"/>
      <c r="I127" s="83"/>
      <c r="N127" s="66"/>
    </row>
    <row r="128" spans="1:14" x14ac:dyDescent="0.25">
      <c r="A128" s="66" t="s">
        <v>1111</v>
      </c>
      <c r="B128" s="83" t="s">
        <v>690</v>
      </c>
      <c r="C128" s="66" t="s">
        <v>98</v>
      </c>
      <c r="G128" s="66"/>
      <c r="H128"/>
      <c r="I128" s="83"/>
      <c r="N128" s="66"/>
    </row>
    <row r="129" spans="1:14" x14ac:dyDescent="0.25">
      <c r="A129" s="85"/>
      <c r="B129" s="86" t="s">
        <v>712</v>
      </c>
      <c r="C129" s="85" t="s">
        <v>1001</v>
      </c>
      <c r="D129" s="85"/>
      <c r="E129" s="85"/>
      <c r="F129" s="88"/>
      <c r="G129" s="88"/>
      <c r="H129"/>
      <c r="I129" s="122"/>
      <c r="J129" s="80"/>
      <c r="K129" s="80"/>
      <c r="L129" s="80"/>
      <c r="M129" s="99"/>
      <c r="N129" s="99"/>
    </row>
    <row r="130" spans="1:14" x14ac:dyDescent="0.25">
      <c r="A130" s="66" t="s">
        <v>1112</v>
      </c>
      <c r="B130" s="66" t="s">
        <v>714</v>
      </c>
      <c r="C130" s="66" t="s">
        <v>98</v>
      </c>
      <c r="D130"/>
      <c r="E130"/>
      <c r="F130"/>
      <c r="G130"/>
      <c r="H130"/>
      <c r="K130" s="108"/>
      <c r="L130" s="108"/>
      <c r="M130" s="108"/>
      <c r="N130" s="108"/>
    </row>
    <row r="131" spans="1:14" x14ac:dyDescent="0.25">
      <c r="A131" s="66" t="s">
        <v>1113</v>
      </c>
      <c r="B131" s="66" t="s">
        <v>716</v>
      </c>
      <c r="C131" s="66" t="s">
        <v>98</v>
      </c>
      <c r="D131"/>
      <c r="E131"/>
      <c r="F131"/>
      <c r="G131"/>
      <c r="H131"/>
      <c r="K131" s="108"/>
      <c r="L131" s="108"/>
      <c r="M131" s="108"/>
      <c r="N131" s="108"/>
    </row>
    <row r="132" spans="1:14" x14ac:dyDescent="0.25">
      <c r="A132" s="66" t="s">
        <v>1114</v>
      </c>
      <c r="B132" s="66" t="s">
        <v>158</v>
      </c>
      <c r="C132" s="66" t="s">
        <v>98</v>
      </c>
      <c r="D132"/>
      <c r="E132"/>
      <c r="F132"/>
      <c r="G132"/>
      <c r="H132"/>
      <c r="K132" s="108"/>
      <c r="L132" s="108"/>
      <c r="M132" s="108"/>
      <c r="N132" s="108"/>
    </row>
    <row r="133" spans="1:14" outlineLevel="1" x14ac:dyDescent="0.25">
      <c r="A133" s="66" t="s">
        <v>1115</v>
      </c>
      <c r="D133"/>
      <c r="E133"/>
      <c r="F133"/>
      <c r="G133"/>
      <c r="H133"/>
      <c r="K133" s="108"/>
      <c r="L133" s="108"/>
      <c r="M133" s="108"/>
      <c r="N133" s="108"/>
    </row>
    <row r="134" spans="1:14" outlineLevel="1" x14ac:dyDescent="0.25">
      <c r="A134" s="66" t="s">
        <v>1116</v>
      </c>
      <c r="D134"/>
      <c r="E134"/>
      <c r="F134"/>
      <c r="G134"/>
      <c r="H134"/>
      <c r="K134" s="108"/>
      <c r="L134" s="108"/>
      <c r="M134" s="108"/>
      <c r="N134" s="108"/>
    </row>
    <row r="135" spans="1:14" outlineLevel="1" x14ac:dyDescent="0.25">
      <c r="A135" s="66" t="s">
        <v>1117</v>
      </c>
      <c r="D135"/>
      <c r="E135"/>
      <c r="F135"/>
      <c r="G135"/>
      <c r="H135"/>
      <c r="K135" s="108"/>
      <c r="L135" s="108"/>
      <c r="M135" s="108"/>
      <c r="N135" s="108"/>
    </row>
    <row r="136" spans="1:14" outlineLevel="1" x14ac:dyDescent="0.25">
      <c r="A136" s="66" t="s">
        <v>1118</v>
      </c>
      <c r="D136"/>
      <c r="E136"/>
      <c r="F136"/>
      <c r="G136"/>
      <c r="H136"/>
      <c r="K136" s="108"/>
      <c r="L136" s="108"/>
      <c r="M136" s="108"/>
      <c r="N136" s="108"/>
    </row>
    <row r="137" spans="1:14" x14ac:dyDescent="0.25">
      <c r="A137" s="85"/>
      <c r="B137" s="86" t="s">
        <v>724</v>
      </c>
      <c r="C137" s="85" t="s">
        <v>1001</v>
      </c>
      <c r="D137" s="85"/>
      <c r="E137" s="85"/>
      <c r="F137" s="88"/>
      <c r="G137" s="88"/>
      <c r="H137"/>
      <c r="I137" s="122"/>
      <c r="J137" s="80"/>
      <c r="K137" s="80"/>
      <c r="L137" s="80"/>
      <c r="M137" s="99"/>
      <c r="N137" s="99"/>
    </row>
    <row r="138" spans="1:14" x14ac:dyDescent="0.25">
      <c r="A138" s="66" t="s">
        <v>1119</v>
      </c>
      <c r="B138" s="66" t="s">
        <v>726</v>
      </c>
      <c r="C138" s="66" t="s">
        <v>98</v>
      </c>
      <c r="D138" s="125"/>
      <c r="E138" s="125"/>
      <c r="F138" s="103"/>
      <c r="G138" s="91"/>
      <c r="H138"/>
      <c r="K138" s="125"/>
      <c r="L138" s="125"/>
      <c r="M138" s="103"/>
      <c r="N138" s="91"/>
    </row>
    <row r="139" spans="1:14" x14ac:dyDescent="0.25">
      <c r="A139" s="66" t="s">
        <v>1120</v>
      </c>
      <c r="B139" s="66" t="s">
        <v>728</v>
      </c>
      <c r="C139" s="66" t="s">
        <v>98</v>
      </c>
      <c r="D139" s="125"/>
      <c r="E139" s="125"/>
      <c r="F139" s="103"/>
      <c r="G139" s="91"/>
      <c r="H139"/>
      <c r="K139" s="125"/>
      <c r="L139" s="125"/>
      <c r="M139" s="103"/>
      <c r="N139" s="91"/>
    </row>
    <row r="140" spans="1:14" x14ac:dyDescent="0.25">
      <c r="A140" s="66" t="s">
        <v>1121</v>
      </c>
      <c r="B140" s="66" t="s">
        <v>158</v>
      </c>
      <c r="C140" s="66" t="s">
        <v>98</v>
      </c>
      <c r="D140" s="125"/>
      <c r="E140" s="125"/>
      <c r="F140" s="103"/>
      <c r="G140" s="91"/>
      <c r="H140"/>
      <c r="K140" s="125"/>
      <c r="L140" s="125"/>
      <c r="M140" s="103"/>
      <c r="N140" s="91"/>
    </row>
    <row r="141" spans="1:14" outlineLevel="1" x14ac:dyDescent="0.25">
      <c r="A141" s="66" t="s">
        <v>1122</v>
      </c>
      <c r="D141" s="125"/>
      <c r="E141" s="125"/>
      <c r="F141" s="103"/>
      <c r="G141" s="91"/>
      <c r="H141"/>
      <c r="K141" s="125"/>
      <c r="L141" s="125"/>
      <c r="M141" s="103"/>
      <c r="N141" s="91"/>
    </row>
    <row r="142" spans="1:14" outlineLevel="1" x14ac:dyDescent="0.25">
      <c r="A142" s="66" t="s">
        <v>1123</v>
      </c>
      <c r="D142" s="125"/>
      <c r="E142" s="125"/>
      <c r="F142" s="103"/>
      <c r="G142" s="91"/>
      <c r="H142"/>
      <c r="K142" s="125"/>
      <c r="L142" s="125"/>
      <c r="M142" s="103"/>
      <c r="N142" s="91"/>
    </row>
    <row r="143" spans="1:14" outlineLevel="1" x14ac:dyDescent="0.25">
      <c r="A143" s="66" t="s">
        <v>1124</v>
      </c>
      <c r="D143" s="125"/>
      <c r="E143" s="125"/>
      <c r="F143" s="103"/>
      <c r="G143" s="91"/>
      <c r="H143"/>
      <c r="K143" s="125"/>
      <c r="L143" s="125"/>
      <c r="M143" s="103"/>
      <c r="N143" s="91"/>
    </row>
    <row r="144" spans="1:14" outlineLevel="1" x14ac:dyDescent="0.25">
      <c r="A144" s="66" t="s">
        <v>1125</v>
      </c>
      <c r="D144" s="125"/>
      <c r="E144" s="125"/>
      <c r="F144" s="103"/>
      <c r="G144" s="91"/>
      <c r="H144"/>
      <c r="K144" s="125"/>
      <c r="L144" s="125"/>
      <c r="M144" s="103"/>
      <c r="N144" s="91"/>
    </row>
    <row r="145" spans="1:14" outlineLevel="1" x14ac:dyDescent="0.25">
      <c r="A145" s="66" t="s">
        <v>1126</v>
      </c>
      <c r="D145" s="125"/>
      <c r="E145" s="125"/>
      <c r="F145" s="103"/>
      <c r="G145" s="91"/>
      <c r="H145"/>
      <c r="K145" s="125"/>
      <c r="L145" s="125"/>
      <c r="M145" s="103"/>
      <c r="N145" s="91"/>
    </row>
    <row r="146" spans="1:14" outlineLevel="1" x14ac:dyDescent="0.25">
      <c r="A146" s="66" t="s">
        <v>1127</v>
      </c>
      <c r="D146" s="125"/>
      <c r="E146" s="125"/>
      <c r="F146" s="103"/>
      <c r="G146" s="91"/>
      <c r="H146"/>
      <c r="K146" s="125"/>
      <c r="L146" s="125"/>
      <c r="M146" s="103"/>
      <c r="N146" s="91"/>
    </row>
    <row r="147" spans="1:14" x14ac:dyDescent="0.25">
      <c r="A147" s="85"/>
      <c r="B147" s="86" t="s">
        <v>1128</v>
      </c>
      <c r="C147" s="85" t="s">
        <v>126</v>
      </c>
      <c r="D147" s="85"/>
      <c r="E147" s="85"/>
      <c r="F147" s="85" t="s">
        <v>1001</v>
      </c>
      <c r="G147" s="88"/>
      <c r="H147"/>
      <c r="I147" s="122"/>
      <c r="J147" s="80"/>
      <c r="K147" s="80"/>
      <c r="L147" s="80"/>
      <c r="M147" s="80"/>
      <c r="N147" s="99"/>
    </row>
    <row r="148" spans="1:14" x14ac:dyDescent="0.25">
      <c r="A148" s="66" t="s">
        <v>1129</v>
      </c>
      <c r="B148" s="83" t="s">
        <v>1130</v>
      </c>
      <c r="C148" s="66" t="s">
        <v>98</v>
      </c>
      <c r="D148" s="125"/>
      <c r="E148" s="125"/>
      <c r="F148" s="92" t="str">
        <f>IF($C$152=0,"",IF(C148="[for completion]","",C148/$C$152))</f>
        <v/>
      </c>
      <c r="G148" s="91"/>
      <c r="H148"/>
      <c r="I148" s="83"/>
      <c r="K148" s="125"/>
      <c r="L148" s="125"/>
      <c r="M148" s="92"/>
      <c r="N148" s="91"/>
    </row>
    <row r="149" spans="1:14" x14ac:dyDescent="0.25">
      <c r="A149" s="66" t="s">
        <v>1131</v>
      </c>
      <c r="B149" s="83" t="s">
        <v>1132</v>
      </c>
      <c r="C149" s="66" t="s">
        <v>98</v>
      </c>
      <c r="D149" s="125"/>
      <c r="E149" s="125"/>
      <c r="F149" s="92" t="str">
        <f>IF($C$152=0,"",IF(C149="[for completion]","",C149/$C$152))</f>
        <v/>
      </c>
      <c r="G149" s="91"/>
      <c r="H149"/>
      <c r="I149" s="83"/>
      <c r="K149" s="125"/>
      <c r="L149" s="125"/>
      <c r="M149" s="92"/>
      <c r="N149" s="91"/>
    </row>
    <row r="150" spans="1:14" x14ac:dyDescent="0.25">
      <c r="A150" s="66" t="s">
        <v>1133</v>
      </c>
      <c r="B150" s="83" t="s">
        <v>1134</v>
      </c>
      <c r="C150" s="66" t="s">
        <v>98</v>
      </c>
      <c r="D150" s="125"/>
      <c r="E150" s="125"/>
      <c r="F150" s="92" t="str">
        <f>IF($C$152=0,"",IF(C150="[for completion]","",C150/$C$152))</f>
        <v/>
      </c>
      <c r="G150" s="91"/>
      <c r="H150"/>
      <c r="I150" s="83"/>
      <c r="K150" s="125"/>
      <c r="L150" s="125"/>
      <c r="M150" s="92"/>
      <c r="N150" s="91"/>
    </row>
    <row r="151" spans="1:14" ht="15" customHeight="1" x14ac:dyDescent="0.25">
      <c r="A151" s="66" t="s">
        <v>1135</v>
      </c>
      <c r="B151" s="83" t="s">
        <v>1136</v>
      </c>
      <c r="C151" s="66" t="s">
        <v>98</v>
      </c>
      <c r="D151" s="125"/>
      <c r="E151" s="125"/>
      <c r="F151" s="92" t="str">
        <f>IF($C$152=0,"",IF(C151="[for completion]","",C151/$C$152))</f>
        <v/>
      </c>
      <c r="G151" s="91"/>
      <c r="H151"/>
      <c r="I151" s="83"/>
      <c r="K151" s="125"/>
      <c r="L151" s="125"/>
      <c r="M151" s="92"/>
      <c r="N151" s="91"/>
    </row>
    <row r="152" spans="1:14" ht="15" customHeight="1" x14ac:dyDescent="0.25">
      <c r="A152" s="66" t="s">
        <v>1137</v>
      </c>
      <c r="B152" s="93" t="s">
        <v>160</v>
      </c>
      <c r="C152" s="83">
        <f>SUM(C148:C151)</f>
        <v>0</v>
      </c>
      <c r="D152" s="125"/>
      <c r="E152" s="125"/>
      <c r="F152" s="103">
        <f>SUM(F148:F151)</f>
        <v>0</v>
      </c>
      <c r="G152" s="91"/>
      <c r="H152"/>
      <c r="I152" s="83"/>
      <c r="K152" s="125"/>
      <c r="L152" s="125"/>
      <c r="M152" s="92"/>
      <c r="N152" s="91"/>
    </row>
    <row r="153" spans="1:14" ht="15" customHeight="1" outlineLevel="1" x14ac:dyDescent="0.25">
      <c r="A153" s="66" t="s">
        <v>1138</v>
      </c>
      <c r="B153" s="95" t="s">
        <v>1139</v>
      </c>
      <c r="D153" s="125"/>
      <c r="E153" s="125"/>
      <c r="F153" s="92" t="str">
        <f>IF($C$152=0,"",IF(C153="[for completion]","",C153/$C$152))</f>
        <v/>
      </c>
      <c r="G153" s="91"/>
      <c r="H153"/>
      <c r="I153" s="83"/>
      <c r="K153" s="125"/>
      <c r="L153" s="125"/>
      <c r="M153" s="92"/>
      <c r="N153" s="91"/>
    </row>
    <row r="154" spans="1:14" ht="15" customHeight="1" outlineLevel="1" x14ac:dyDescent="0.25">
      <c r="A154" s="66" t="s">
        <v>1140</v>
      </c>
      <c r="B154" s="95" t="s">
        <v>1141</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1142</v>
      </c>
      <c r="B155" s="95" t="s">
        <v>1143</v>
      </c>
      <c r="D155" s="125"/>
      <c r="E155" s="125"/>
      <c r="F155" s="92" t="str">
        <f t="shared" si="2"/>
        <v/>
      </c>
      <c r="G155" s="91"/>
      <c r="H155"/>
      <c r="I155" s="83"/>
      <c r="K155" s="125"/>
      <c r="L155" s="125"/>
      <c r="M155" s="92"/>
      <c r="N155" s="91"/>
    </row>
    <row r="156" spans="1:14" ht="15" customHeight="1" outlineLevel="1" x14ac:dyDescent="0.25">
      <c r="A156" s="66" t="s">
        <v>1144</v>
      </c>
      <c r="B156" s="95" t="s">
        <v>1145</v>
      </c>
      <c r="D156" s="125"/>
      <c r="E156" s="125"/>
      <c r="F156" s="92" t="str">
        <f t="shared" si="2"/>
        <v/>
      </c>
      <c r="G156" s="91"/>
      <c r="H156"/>
      <c r="I156" s="83"/>
      <c r="K156" s="125"/>
      <c r="L156" s="125"/>
      <c r="M156" s="92"/>
      <c r="N156" s="91"/>
    </row>
    <row r="157" spans="1:14" ht="15" customHeight="1" outlineLevel="1" x14ac:dyDescent="0.25">
      <c r="A157" s="66" t="s">
        <v>1146</v>
      </c>
      <c r="B157" s="95" t="s">
        <v>1147</v>
      </c>
      <c r="D157" s="125"/>
      <c r="E157" s="125"/>
      <c r="F157" s="92" t="str">
        <f t="shared" si="2"/>
        <v/>
      </c>
      <c r="G157" s="91"/>
      <c r="H157"/>
      <c r="I157" s="83"/>
      <c r="K157" s="125"/>
      <c r="L157" s="125"/>
      <c r="M157" s="92"/>
      <c r="N157" s="91"/>
    </row>
    <row r="158" spans="1:14" ht="15" customHeight="1" outlineLevel="1" x14ac:dyDescent="0.25">
      <c r="A158" s="66" t="s">
        <v>1148</v>
      </c>
      <c r="B158" s="95" t="s">
        <v>1149</v>
      </c>
      <c r="D158" s="125"/>
      <c r="E158" s="125"/>
      <c r="F158" s="92" t="str">
        <f t="shared" si="2"/>
        <v/>
      </c>
      <c r="G158" s="91"/>
      <c r="H158"/>
      <c r="I158" s="83"/>
      <c r="K158" s="125"/>
      <c r="L158" s="125"/>
      <c r="M158" s="92"/>
      <c r="N158" s="91"/>
    </row>
    <row r="159" spans="1:14" ht="15" customHeight="1" outlineLevel="1" x14ac:dyDescent="0.25">
      <c r="A159" s="66" t="s">
        <v>1150</v>
      </c>
      <c r="B159" s="95" t="s">
        <v>1151</v>
      </c>
      <c r="D159" s="125"/>
      <c r="E159" s="125"/>
      <c r="F159" s="92" t="str">
        <f t="shared" si="2"/>
        <v/>
      </c>
      <c r="G159" s="91"/>
      <c r="H159"/>
      <c r="I159" s="83"/>
      <c r="K159" s="125"/>
      <c r="L159" s="125"/>
      <c r="M159" s="92"/>
      <c r="N159" s="91"/>
    </row>
    <row r="160" spans="1:14" ht="15" customHeight="1" outlineLevel="1" x14ac:dyDescent="0.25">
      <c r="A160" s="66" t="s">
        <v>1152</v>
      </c>
      <c r="B160" s="95"/>
      <c r="D160" s="125"/>
      <c r="E160" s="125"/>
      <c r="F160" s="92"/>
      <c r="G160" s="91"/>
      <c r="H160"/>
      <c r="I160" s="83"/>
      <c r="K160" s="125"/>
      <c r="L160" s="125"/>
      <c r="M160" s="92"/>
      <c r="N160" s="91"/>
    </row>
    <row r="161" spans="1:14" ht="15" customHeight="1" outlineLevel="1" x14ac:dyDescent="0.25">
      <c r="A161" s="66" t="s">
        <v>1153</v>
      </c>
      <c r="B161" s="95"/>
      <c r="D161" s="125"/>
      <c r="E161" s="125"/>
      <c r="F161" s="92"/>
      <c r="G161" s="91"/>
      <c r="H161"/>
      <c r="I161" s="83"/>
      <c r="K161" s="125"/>
      <c r="L161" s="125"/>
      <c r="M161" s="92"/>
      <c r="N161" s="91"/>
    </row>
    <row r="162" spans="1:14" ht="15" customHeight="1" outlineLevel="1" x14ac:dyDescent="0.25">
      <c r="A162" s="66" t="s">
        <v>1154</v>
      </c>
      <c r="B162" s="95"/>
      <c r="D162" s="125"/>
      <c r="E162" s="125"/>
      <c r="F162" s="92"/>
      <c r="G162" s="91"/>
      <c r="H162"/>
      <c r="I162" s="83"/>
      <c r="K162" s="125"/>
      <c r="L162" s="125"/>
      <c r="M162" s="92"/>
      <c r="N162" s="91"/>
    </row>
    <row r="163" spans="1:14" ht="15" customHeight="1" outlineLevel="1" x14ac:dyDescent="0.25">
      <c r="A163" s="66" t="s">
        <v>1155</v>
      </c>
      <c r="B163" s="95"/>
      <c r="D163" s="125"/>
      <c r="E163" s="125"/>
      <c r="F163" s="92"/>
      <c r="G163" s="91"/>
      <c r="H163"/>
      <c r="I163" s="83"/>
      <c r="K163" s="125"/>
      <c r="L163" s="125"/>
      <c r="M163" s="92"/>
      <c r="N163" s="91"/>
    </row>
    <row r="164" spans="1:14" ht="15" customHeight="1" outlineLevel="1" x14ac:dyDescent="0.25">
      <c r="A164" s="66" t="s">
        <v>1156</v>
      </c>
      <c r="B164" s="83"/>
      <c r="D164" s="125"/>
      <c r="E164" s="125"/>
      <c r="F164" s="92" t="str">
        <f>IF($C$152=0,"",IF(C164="[for completion]","",C164/$C$152))</f>
        <v/>
      </c>
      <c r="G164" s="91"/>
      <c r="H164"/>
      <c r="I164" s="83"/>
      <c r="K164" s="125"/>
      <c r="L164" s="125"/>
      <c r="M164" s="92"/>
      <c r="N164" s="91"/>
    </row>
    <row r="165" spans="1:14" outlineLevel="1" x14ac:dyDescent="0.25">
      <c r="A165" s="66" t="s">
        <v>1157</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1158</v>
      </c>
      <c r="C166" s="85"/>
      <c r="D166" s="85"/>
      <c r="E166" s="85"/>
      <c r="F166" s="88"/>
      <c r="G166" s="88"/>
      <c r="H166"/>
      <c r="I166" s="122"/>
      <c r="J166" s="80"/>
      <c r="K166" s="80"/>
      <c r="L166" s="80"/>
      <c r="M166" s="99"/>
      <c r="N166" s="99"/>
    </row>
    <row r="167" spans="1:14" x14ac:dyDescent="0.25">
      <c r="A167" s="66" t="s">
        <v>1159</v>
      </c>
      <c r="B167" s="66" t="s">
        <v>752</v>
      </c>
      <c r="C167" s="66" t="s">
        <v>98</v>
      </c>
      <c r="D167"/>
      <c r="E167" s="64"/>
      <c r="F167" s="64"/>
      <c r="G167"/>
      <c r="H167"/>
      <c r="K167" s="108"/>
      <c r="L167" s="64"/>
      <c r="M167" s="64"/>
      <c r="N167" s="108"/>
    </row>
    <row r="168" spans="1:14" outlineLevel="1" x14ac:dyDescent="0.25">
      <c r="A168" s="66" t="s">
        <v>1160</v>
      </c>
      <c r="D168"/>
      <c r="E168" s="64"/>
      <c r="F168" s="64"/>
      <c r="G168"/>
      <c r="H168"/>
      <c r="K168" s="108"/>
      <c r="L168" s="64"/>
      <c r="M168" s="64"/>
      <c r="N168" s="108"/>
    </row>
    <row r="169" spans="1:14" outlineLevel="1" x14ac:dyDescent="0.25">
      <c r="A169" s="66" t="s">
        <v>1161</v>
      </c>
      <c r="D169"/>
      <c r="E169" s="64"/>
      <c r="F169" s="64"/>
      <c r="G169"/>
      <c r="H169"/>
      <c r="K169" s="108"/>
      <c r="L169" s="64"/>
      <c r="M169" s="64"/>
      <c r="N169" s="108"/>
    </row>
    <row r="170" spans="1:14" outlineLevel="1" x14ac:dyDescent="0.25">
      <c r="A170" s="66" t="s">
        <v>1162</v>
      </c>
      <c r="D170"/>
      <c r="E170" s="64"/>
      <c r="F170" s="64"/>
      <c r="G170"/>
      <c r="H170"/>
      <c r="K170" s="108"/>
      <c r="L170" s="64"/>
      <c r="M170" s="64"/>
      <c r="N170" s="108"/>
    </row>
    <row r="171" spans="1:14" outlineLevel="1" x14ac:dyDescent="0.25">
      <c r="A171" s="66" t="s">
        <v>1163</v>
      </c>
      <c r="D171"/>
      <c r="E171" s="64"/>
      <c r="F171" s="64"/>
      <c r="G171"/>
      <c r="H171"/>
      <c r="K171" s="108"/>
      <c r="L171" s="64"/>
      <c r="M171" s="64"/>
      <c r="N171" s="108"/>
    </row>
    <row r="172" spans="1:14" x14ac:dyDescent="0.25">
      <c r="A172" s="85"/>
      <c r="B172" s="86" t="s">
        <v>1164</v>
      </c>
      <c r="C172" s="85" t="s">
        <v>1001</v>
      </c>
      <c r="D172" s="85"/>
      <c r="E172" s="85"/>
      <c r="F172" s="88"/>
      <c r="G172" s="88"/>
      <c r="H172"/>
      <c r="I172" s="122"/>
      <c r="J172" s="80"/>
      <c r="K172" s="80"/>
      <c r="L172" s="80"/>
      <c r="M172" s="99"/>
      <c r="N172" s="99"/>
    </row>
    <row r="173" spans="1:14" ht="15" customHeight="1" x14ac:dyDescent="0.25">
      <c r="A173" s="66" t="s">
        <v>1165</v>
      </c>
      <c r="B173" s="66" t="s">
        <v>1166</v>
      </c>
      <c r="C173" s="66" t="s">
        <v>98</v>
      </c>
      <c r="D173"/>
      <c r="E173"/>
      <c r="F173"/>
      <c r="G173"/>
      <c r="H173"/>
      <c r="K173" s="108"/>
      <c r="L173" s="108"/>
      <c r="M173" s="108"/>
      <c r="N173" s="108"/>
    </row>
    <row r="174" spans="1:14" outlineLevel="1" x14ac:dyDescent="0.25">
      <c r="A174" s="66" t="s">
        <v>1167</v>
      </c>
      <c r="D174"/>
      <c r="E174"/>
      <c r="F174"/>
      <c r="G174"/>
      <c r="H174"/>
      <c r="K174" s="108"/>
      <c r="L174" s="108"/>
      <c r="M174" s="108"/>
      <c r="N174" s="108"/>
    </row>
    <row r="175" spans="1:14" outlineLevel="1" x14ac:dyDescent="0.25">
      <c r="A175" s="66" t="s">
        <v>1168</v>
      </c>
      <c r="D175"/>
      <c r="E175"/>
      <c r="F175"/>
      <c r="G175"/>
      <c r="H175"/>
      <c r="K175" s="108"/>
      <c r="L175" s="108"/>
      <c r="M175" s="108"/>
      <c r="N175" s="108"/>
    </row>
    <row r="176" spans="1:14" outlineLevel="1" x14ac:dyDescent="0.25">
      <c r="A176" s="66" t="s">
        <v>1169</v>
      </c>
      <c r="D176"/>
      <c r="E176"/>
      <c r="F176"/>
      <c r="G176"/>
      <c r="H176"/>
      <c r="K176" s="108"/>
      <c r="L176" s="108"/>
      <c r="M176" s="108"/>
      <c r="N176" s="108"/>
    </row>
    <row r="177" spans="1:14" outlineLevel="1" x14ac:dyDescent="0.25">
      <c r="A177" s="66" t="s">
        <v>1170</v>
      </c>
      <c r="D177"/>
      <c r="E177"/>
      <c r="F177"/>
      <c r="G177"/>
      <c r="H177"/>
      <c r="K177" s="108"/>
      <c r="L177" s="108"/>
      <c r="M177" s="108"/>
      <c r="N177" s="108"/>
    </row>
    <row r="178" spans="1:14" outlineLevel="1" x14ac:dyDescent="0.25">
      <c r="A178" s="66" t="s">
        <v>1171</v>
      </c>
    </row>
    <row r="179" spans="1:14" outlineLevel="1" x14ac:dyDescent="0.25">
      <c r="A179" s="66" t="s">
        <v>1172</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C11" sqref="C11"/>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1173</v>
      </c>
      <c r="B1" s="63"/>
      <c r="C1" s="64"/>
      <c r="D1" s="64"/>
      <c r="E1" s="64"/>
      <c r="F1" s="64"/>
    </row>
    <row r="2" spans="1:7" ht="15.75" thickBot="1" x14ac:dyDescent="0.3">
      <c r="A2" s="64"/>
      <c r="B2" s="64"/>
      <c r="C2" s="64"/>
      <c r="D2" s="64"/>
      <c r="E2" s="64"/>
      <c r="F2" s="64"/>
    </row>
    <row r="3" spans="1:7" ht="19.5" thickBot="1" x14ac:dyDescent="0.3">
      <c r="A3" s="67"/>
      <c r="B3" s="68" t="s">
        <v>87</v>
      </c>
      <c r="C3" s="69" t="s">
        <v>257</v>
      </c>
      <c r="D3" s="67"/>
      <c r="E3" s="67"/>
      <c r="F3" s="67"/>
      <c r="G3" s="67"/>
    </row>
    <row r="4" spans="1:7" ht="15.75" thickBot="1" x14ac:dyDescent="0.3"/>
    <row r="5" spans="1:7" ht="19.5" thickBot="1" x14ac:dyDescent="0.3">
      <c r="A5" s="70"/>
      <c r="B5" s="126" t="s">
        <v>1174</v>
      </c>
      <c r="C5" s="70"/>
      <c r="E5" s="72"/>
      <c r="F5" s="72"/>
    </row>
    <row r="6" spans="1:7" ht="15.75" thickBot="1" x14ac:dyDescent="0.3">
      <c r="B6" s="127" t="s">
        <v>1175</v>
      </c>
    </row>
    <row r="7" spans="1:7" x14ac:dyDescent="0.25">
      <c r="B7" s="76"/>
    </row>
    <row r="8" spans="1:7" ht="37.5" x14ac:dyDescent="0.25">
      <c r="A8" s="77" t="s">
        <v>96</v>
      </c>
      <c r="B8" s="77" t="s">
        <v>1175</v>
      </c>
      <c r="C8" s="78"/>
      <c r="D8" s="78"/>
      <c r="E8" s="78"/>
      <c r="F8" s="78"/>
      <c r="G8" s="79"/>
    </row>
    <row r="9" spans="1:7" ht="15" customHeight="1" x14ac:dyDescent="0.25">
      <c r="A9" s="85"/>
      <c r="B9" s="86" t="s">
        <v>989</v>
      </c>
      <c r="C9" s="85" t="s">
        <v>1176</v>
      </c>
      <c r="D9" s="85"/>
      <c r="E9" s="87"/>
      <c r="F9" s="85"/>
      <c r="G9" s="88"/>
    </row>
    <row r="10" spans="1:7" x14ac:dyDescent="0.25">
      <c r="A10" s="66" t="s">
        <v>1177</v>
      </c>
      <c r="B10" s="66" t="s">
        <v>1178</v>
      </c>
      <c r="C10" s="66">
        <v>0</v>
      </c>
    </row>
    <row r="11" spans="1:7" outlineLevel="1" x14ac:dyDescent="0.25">
      <c r="A11" s="66" t="s">
        <v>1179</v>
      </c>
      <c r="B11" s="81" t="s">
        <v>586</v>
      </c>
    </row>
    <row r="12" spans="1:7" outlineLevel="1" x14ac:dyDescent="0.25">
      <c r="A12" s="66" t="s">
        <v>1180</v>
      </c>
      <c r="B12" s="81" t="s">
        <v>588</v>
      </c>
    </row>
    <row r="13" spans="1:7" outlineLevel="1" x14ac:dyDescent="0.25">
      <c r="A13" s="66" t="s">
        <v>1181</v>
      </c>
      <c r="B13" s="81"/>
    </row>
    <row r="14" spans="1:7" outlineLevel="1" x14ac:dyDescent="0.25">
      <c r="A14" s="66" t="s">
        <v>1182</v>
      </c>
      <c r="B14" s="81"/>
    </row>
    <row r="15" spans="1:7" outlineLevel="1" x14ac:dyDescent="0.25">
      <c r="A15" s="66" t="s">
        <v>1183</v>
      </c>
      <c r="B15" s="81"/>
    </row>
    <row r="16" spans="1:7" outlineLevel="1" x14ac:dyDescent="0.25">
      <c r="A16" s="66" t="s">
        <v>1184</v>
      </c>
      <c r="B16" s="81"/>
    </row>
    <row r="17" spans="1:7" ht="15" customHeight="1" x14ac:dyDescent="0.25">
      <c r="A17" s="85"/>
      <c r="B17" s="86" t="s">
        <v>1185</v>
      </c>
      <c r="C17" s="85" t="s">
        <v>1186</v>
      </c>
      <c r="D17" s="85"/>
      <c r="E17" s="87"/>
      <c r="F17" s="88"/>
      <c r="G17" s="88"/>
    </row>
    <row r="18" spans="1:7" x14ac:dyDescent="0.25">
      <c r="A18" s="66" t="s">
        <v>1187</v>
      </c>
      <c r="B18" s="66" t="s">
        <v>597</v>
      </c>
      <c r="C18" s="66" t="s">
        <v>98</v>
      </c>
    </row>
    <row r="19" spans="1:7" outlineLevel="1" x14ac:dyDescent="0.25">
      <c r="A19" s="66" t="s">
        <v>1188</v>
      </c>
    </row>
    <row r="20" spans="1:7" outlineLevel="1" x14ac:dyDescent="0.25">
      <c r="A20" s="66" t="s">
        <v>1189</v>
      </c>
    </row>
    <row r="21" spans="1:7" outlineLevel="1" x14ac:dyDescent="0.25">
      <c r="A21" s="66" t="s">
        <v>1190</v>
      </c>
    </row>
    <row r="22" spans="1:7" outlineLevel="1" x14ac:dyDescent="0.25">
      <c r="A22" s="66" t="s">
        <v>1191</v>
      </c>
    </row>
    <row r="23" spans="1:7" outlineLevel="1" x14ac:dyDescent="0.25">
      <c r="A23" s="66" t="s">
        <v>1192</v>
      </c>
    </row>
    <row r="24" spans="1:7" outlineLevel="1" x14ac:dyDescent="0.25">
      <c r="A24" s="66" t="s">
        <v>1193</v>
      </c>
    </row>
    <row r="25" spans="1:7" ht="15" customHeight="1" x14ac:dyDescent="0.25">
      <c r="A25" s="85"/>
      <c r="B25" s="86" t="s">
        <v>1194</v>
      </c>
      <c r="C25" s="85" t="s">
        <v>1186</v>
      </c>
      <c r="D25" s="85"/>
      <c r="E25" s="87"/>
      <c r="F25" s="88"/>
      <c r="G25" s="88"/>
    </row>
    <row r="26" spans="1:7" x14ac:dyDescent="0.25">
      <c r="A26" s="66" t="s">
        <v>1195</v>
      </c>
      <c r="B26" s="118" t="s">
        <v>606</v>
      </c>
      <c r="C26" s="66">
        <f>SUM(C27:C54)</f>
        <v>0</v>
      </c>
      <c r="D26" s="118"/>
      <c r="F26" s="118"/>
      <c r="G26" s="66"/>
    </row>
    <row r="27" spans="1:7" x14ac:dyDescent="0.25">
      <c r="A27" s="66" t="s">
        <v>1196</v>
      </c>
      <c r="B27" s="66" t="s">
        <v>608</v>
      </c>
      <c r="C27" s="66" t="s">
        <v>98</v>
      </c>
      <c r="D27" s="118"/>
      <c r="F27" s="118"/>
      <c r="G27" s="66"/>
    </row>
    <row r="28" spans="1:7" x14ac:dyDescent="0.25">
      <c r="A28" s="66" t="s">
        <v>1197</v>
      </c>
      <c r="B28" s="66" t="s">
        <v>610</v>
      </c>
      <c r="C28" s="66" t="s">
        <v>98</v>
      </c>
      <c r="D28" s="118"/>
      <c r="F28" s="118"/>
      <c r="G28" s="66"/>
    </row>
    <row r="29" spans="1:7" x14ac:dyDescent="0.25">
      <c r="A29" s="66" t="s">
        <v>1198</v>
      </c>
      <c r="B29" s="66" t="s">
        <v>612</v>
      </c>
      <c r="C29" s="66" t="s">
        <v>98</v>
      </c>
      <c r="D29" s="118"/>
      <c r="F29" s="118"/>
      <c r="G29" s="66"/>
    </row>
    <row r="30" spans="1:7" x14ac:dyDescent="0.25">
      <c r="A30" s="66" t="s">
        <v>1199</v>
      </c>
      <c r="B30" s="66" t="s">
        <v>614</v>
      </c>
      <c r="C30" s="66" t="s">
        <v>98</v>
      </c>
      <c r="D30" s="118"/>
      <c r="F30" s="118"/>
      <c r="G30" s="66"/>
    </row>
    <row r="31" spans="1:7" x14ac:dyDescent="0.25">
      <c r="A31" s="66" t="s">
        <v>1200</v>
      </c>
      <c r="B31" s="66" t="s">
        <v>616</v>
      </c>
      <c r="C31" s="66" t="s">
        <v>98</v>
      </c>
      <c r="D31" s="118"/>
      <c r="F31" s="118"/>
      <c r="G31" s="66"/>
    </row>
    <row r="32" spans="1:7" x14ac:dyDescent="0.25">
      <c r="A32" s="66" t="s">
        <v>1201</v>
      </c>
      <c r="B32" s="66" t="s">
        <v>618</v>
      </c>
      <c r="C32" s="66" t="s">
        <v>98</v>
      </c>
      <c r="D32" s="118"/>
      <c r="F32" s="118"/>
      <c r="G32" s="66"/>
    </row>
    <row r="33" spans="1:7" x14ac:dyDescent="0.25">
      <c r="A33" s="66" t="s">
        <v>1202</v>
      </c>
      <c r="B33" s="66" t="s">
        <v>620</v>
      </c>
      <c r="C33" s="66" t="s">
        <v>98</v>
      </c>
      <c r="D33" s="118"/>
      <c r="F33" s="118"/>
      <c r="G33" s="66"/>
    </row>
    <row r="34" spans="1:7" x14ac:dyDescent="0.25">
      <c r="A34" s="66" t="s">
        <v>1203</v>
      </c>
      <c r="B34" s="66" t="s">
        <v>622</v>
      </c>
      <c r="C34" s="66" t="s">
        <v>98</v>
      </c>
      <c r="D34" s="118"/>
      <c r="F34" s="118"/>
      <c r="G34" s="66"/>
    </row>
    <row r="35" spans="1:7" x14ac:dyDescent="0.25">
      <c r="A35" s="66" t="s">
        <v>1204</v>
      </c>
      <c r="B35" s="66" t="s">
        <v>624</v>
      </c>
      <c r="C35" s="66" t="s">
        <v>98</v>
      </c>
      <c r="D35" s="118"/>
      <c r="F35" s="118"/>
      <c r="G35" s="66"/>
    </row>
    <row r="36" spans="1:7" x14ac:dyDescent="0.25">
      <c r="A36" s="66" t="s">
        <v>1205</v>
      </c>
      <c r="B36" s="66" t="s">
        <v>626</v>
      </c>
      <c r="C36" s="66" t="s">
        <v>98</v>
      </c>
      <c r="D36" s="118"/>
      <c r="F36" s="118"/>
      <c r="G36" s="66"/>
    </row>
    <row r="37" spans="1:7" x14ac:dyDescent="0.25">
      <c r="A37" s="66" t="s">
        <v>1206</v>
      </c>
      <c r="B37" s="66" t="s">
        <v>628</v>
      </c>
      <c r="C37" s="66" t="s">
        <v>98</v>
      </c>
      <c r="D37" s="118"/>
      <c r="F37" s="118"/>
      <c r="G37" s="66"/>
    </row>
    <row r="38" spans="1:7" x14ac:dyDescent="0.25">
      <c r="A38" s="66" t="s">
        <v>1207</v>
      </c>
      <c r="B38" s="66" t="s">
        <v>630</v>
      </c>
      <c r="C38" s="66" t="s">
        <v>98</v>
      </c>
      <c r="D38" s="118"/>
      <c r="F38" s="118"/>
      <c r="G38" s="66"/>
    </row>
    <row r="39" spans="1:7" x14ac:dyDescent="0.25">
      <c r="A39" s="66" t="s">
        <v>1208</v>
      </c>
      <c r="B39" s="66" t="s">
        <v>632</v>
      </c>
      <c r="C39" s="66" t="s">
        <v>98</v>
      </c>
      <c r="D39" s="118"/>
      <c r="F39" s="118"/>
      <c r="G39" s="66"/>
    </row>
    <row r="40" spans="1:7" x14ac:dyDescent="0.25">
      <c r="A40" s="66" t="s">
        <v>1209</v>
      </c>
      <c r="B40" s="66" t="s">
        <v>634</v>
      </c>
      <c r="C40" s="66" t="s">
        <v>98</v>
      </c>
      <c r="D40" s="118"/>
      <c r="F40" s="118"/>
      <c r="G40" s="66"/>
    </row>
    <row r="41" spans="1:7" x14ac:dyDescent="0.25">
      <c r="A41" s="66" t="s">
        <v>1210</v>
      </c>
      <c r="B41" s="66" t="s">
        <v>636</v>
      </c>
      <c r="C41" s="66" t="s">
        <v>98</v>
      </c>
      <c r="D41" s="118"/>
      <c r="F41" s="118"/>
      <c r="G41" s="66"/>
    </row>
    <row r="42" spans="1:7" x14ac:dyDescent="0.25">
      <c r="A42" s="66" t="s">
        <v>1211</v>
      </c>
      <c r="B42" s="66" t="s">
        <v>3</v>
      </c>
      <c r="C42" s="66" t="s">
        <v>98</v>
      </c>
      <c r="D42" s="118"/>
      <c r="F42" s="118"/>
      <c r="G42" s="66"/>
    </row>
    <row r="43" spans="1:7" x14ac:dyDescent="0.25">
      <c r="A43" s="66" t="s">
        <v>1212</v>
      </c>
      <c r="B43" s="66" t="s">
        <v>639</v>
      </c>
      <c r="C43" s="66" t="s">
        <v>98</v>
      </c>
      <c r="D43" s="118"/>
      <c r="F43" s="118"/>
      <c r="G43" s="66"/>
    </row>
    <row r="44" spans="1:7" x14ac:dyDescent="0.25">
      <c r="A44" s="66" t="s">
        <v>1213</v>
      </c>
      <c r="B44" s="66" t="s">
        <v>641</v>
      </c>
      <c r="C44" s="66" t="s">
        <v>98</v>
      </c>
      <c r="D44" s="118"/>
      <c r="F44" s="118"/>
      <c r="G44" s="66"/>
    </row>
    <row r="45" spans="1:7" x14ac:dyDescent="0.25">
      <c r="A45" s="66" t="s">
        <v>1214</v>
      </c>
      <c r="B45" s="66" t="s">
        <v>643</v>
      </c>
      <c r="C45" s="66" t="s">
        <v>98</v>
      </c>
      <c r="D45" s="118"/>
      <c r="F45" s="118"/>
      <c r="G45" s="66"/>
    </row>
    <row r="46" spans="1:7" x14ac:dyDescent="0.25">
      <c r="A46" s="66" t="s">
        <v>1215</v>
      </c>
      <c r="B46" s="66" t="s">
        <v>645</v>
      </c>
      <c r="C46" s="66" t="s">
        <v>98</v>
      </c>
      <c r="D46" s="118"/>
      <c r="F46" s="118"/>
      <c r="G46" s="66"/>
    </row>
    <row r="47" spans="1:7" x14ac:dyDescent="0.25">
      <c r="A47" s="66" t="s">
        <v>1216</v>
      </c>
      <c r="B47" s="66" t="s">
        <v>647</v>
      </c>
      <c r="C47" s="66" t="s">
        <v>98</v>
      </c>
      <c r="D47" s="118"/>
      <c r="F47" s="118"/>
      <c r="G47" s="66"/>
    </row>
    <row r="48" spans="1:7" x14ac:dyDescent="0.25">
      <c r="A48" s="66" t="s">
        <v>1217</v>
      </c>
      <c r="B48" s="66" t="s">
        <v>649</v>
      </c>
      <c r="C48" s="66" t="s">
        <v>98</v>
      </c>
      <c r="D48" s="118"/>
      <c r="F48" s="118"/>
      <c r="G48" s="66"/>
    </row>
    <row r="49" spans="1:7" x14ac:dyDescent="0.25">
      <c r="A49" s="66" t="s">
        <v>1218</v>
      </c>
      <c r="B49" s="66" t="s">
        <v>651</v>
      </c>
      <c r="C49" s="66" t="s">
        <v>98</v>
      </c>
      <c r="D49" s="118"/>
      <c r="F49" s="118"/>
      <c r="G49" s="66"/>
    </row>
    <row r="50" spans="1:7" x14ac:dyDescent="0.25">
      <c r="A50" s="66" t="s">
        <v>1219</v>
      </c>
      <c r="B50" s="66" t="s">
        <v>653</v>
      </c>
      <c r="C50" s="66" t="s">
        <v>98</v>
      </c>
      <c r="D50" s="118"/>
      <c r="F50" s="118"/>
      <c r="G50" s="66"/>
    </row>
    <row r="51" spans="1:7" x14ac:dyDescent="0.25">
      <c r="A51" s="66" t="s">
        <v>1220</v>
      </c>
      <c r="B51" s="66" t="s">
        <v>655</v>
      </c>
      <c r="C51" s="66" t="s">
        <v>98</v>
      </c>
      <c r="D51" s="118"/>
      <c r="F51" s="118"/>
      <c r="G51" s="66"/>
    </row>
    <row r="52" spans="1:7" x14ac:dyDescent="0.25">
      <c r="A52" s="66" t="s">
        <v>1221</v>
      </c>
      <c r="B52" s="66" t="s">
        <v>657</v>
      </c>
      <c r="C52" s="66" t="s">
        <v>98</v>
      </c>
      <c r="D52" s="118"/>
      <c r="F52" s="118"/>
      <c r="G52" s="66"/>
    </row>
    <row r="53" spans="1:7" x14ac:dyDescent="0.25">
      <c r="A53" s="66" t="s">
        <v>1222</v>
      </c>
      <c r="B53" s="66" t="s">
        <v>6</v>
      </c>
      <c r="C53" s="66" t="s">
        <v>98</v>
      </c>
      <c r="D53" s="118"/>
      <c r="F53" s="118"/>
      <c r="G53" s="66"/>
    </row>
    <row r="54" spans="1:7" x14ac:dyDescent="0.25">
      <c r="A54" s="66" t="s">
        <v>1223</v>
      </c>
      <c r="B54" s="66" t="s">
        <v>660</v>
      </c>
      <c r="C54" s="66" t="s">
        <v>98</v>
      </c>
      <c r="D54" s="118"/>
      <c r="F54" s="118"/>
      <c r="G54" s="66"/>
    </row>
    <row r="55" spans="1:7" x14ac:dyDescent="0.25">
      <c r="A55" s="66" t="s">
        <v>1224</v>
      </c>
      <c r="B55" s="118" t="s">
        <v>347</v>
      </c>
      <c r="C55" s="118">
        <f>SUM(C56:C58)</f>
        <v>0</v>
      </c>
      <c r="D55" s="118"/>
      <c r="F55" s="118"/>
      <c r="G55" s="66"/>
    </row>
    <row r="56" spans="1:7" x14ac:dyDescent="0.25">
      <c r="A56" s="66" t="s">
        <v>1225</v>
      </c>
      <c r="B56" s="66" t="s">
        <v>663</v>
      </c>
      <c r="C56" s="66" t="s">
        <v>98</v>
      </c>
      <c r="D56" s="118"/>
      <c r="F56" s="118"/>
      <c r="G56" s="66"/>
    </row>
    <row r="57" spans="1:7" x14ac:dyDescent="0.25">
      <c r="A57" s="66" t="s">
        <v>1226</v>
      </c>
      <c r="B57" s="66" t="s">
        <v>665</v>
      </c>
      <c r="C57" s="66" t="s">
        <v>98</v>
      </c>
      <c r="D57" s="118"/>
      <c r="F57" s="118"/>
      <c r="G57" s="66"/>
    </row>
    <row r="58" spans="1:7" x14ac:dyDescent="0.25">
      <c r="A58" s="66" t="s">
        <v>1227</v>
      </c>
      <c r="B58" s="66" t="s">
        <v>2</v>
      </c>
      <c r="C58" s="66" t="s">
        <v>98</v>
      </c>
      <c r="D58" s="118"/>
      <c r="F58" s="118"/>
      <c r="G58" s="66"/>
    </row>
    <row r="59" spans="1:7" x14ac:dyDescent="0.25">
      <c r="A59" s="66" t="s">
        <v>1228</v>
      </c>
      <c r="B59" s="118" t="s">
        <v>158</v>
      </c>
      <c r="C59" s="118">
        <f>SUM(C60:C69)</f>
        <v>0</v>
      </c>
      <c r="D59" s="118"/>
      <c r="F59" s="118"/>
      <c r="G59" s="66"/>
    </row>
    <row r="60" spans="1:7" x14ac:dyDescent="0.25">
      <c r="A60" s="66" t="s">
        <v>1229</v>
      </c>
      <c r="B60" s="83" t="s">
        <v>349</v>
      </c>
      <c r="C60" s="66" t="s">
        <v>98</v>
      </c>
      <c r="D60" s="118"/>
      <c r="F60" s="118"/>
      <c r="G60" s="66"/>
    </row>
    <row r="61" spans="1:7" x14ac:dyDescent="0.25">
      <c r="A61" s="66" t="s">
        <v>1230</v>
      </c>
      <c r="B61" s="83" t="s">
        <v>351</v>
      </c>
      <c r="C61" s="66" t="s">
        <v>98</v>
      </c>
      <c r="D61" s="118"/>
      <c r="F61" s="118"/>
      <c r="G61" s="66"/>
    </row>
    <row r="62" spans="1:7" x14ac:dyDescent="0.25">
      <c r="A62" s="66" t="s">
        <v>1231</v>
      </c>
      <c r="B62" s="83" t="s">
        <v>353</v>
      </c>
      <c r="C62" s="66" t="s">
        <v>98</v>
      </c>
      <c r="D62" s="118"/>
      <c r="F62" s="118"/>
      <c r="G62" s="66"/>
    </row>
    <row r="63" spans="1:7" x14ac:dyDescent="0.25">
      <c r="A63" s="66" t="s">
        <v>1232</v>
      </c>
      <c r="B63" s="83" t="s">
        <v>12</v>
      </c>
      <c r="C63" s="66" t="s">
        <v>98</v>
      </c>
      <c r="D63" s="118"/>
      <c r="F63" s="118"/>
      <c r="G63" s="66"/>
    </row>
    <row r="64" spans="1:7" x14ac:dyDescent="0.25">
      <c r="A64" s="66" t="s">
        <v>1233</v>
      </c>
      <c r="B64" s="83" t="s">
        <v>356</v>
      </c>
      <c r="C64" s="66" t="s">
        <v>98</v>
      </c>
      <c r="D64" s="118"/>
      <c r="F64" s="118"/>
      <c r="G64" s="66"/>
    </row>
    <row r="65" spans="1:7" x14ac:dyDescent="0.25">
      <c r="A65" s="66" t="s">
        <v>1234</v>
      </c>
      <c r="B65" s="83" t="s">
        <v>358</v>
      </c>
      <c r="C65" s="66" t="s">
        <v>98</v>
      </c>
      <c r="D65" s="118"/>
      <c r="F65" s="118"/>
      <c r="G65" s="66"/>
    </row>
    <row r="66" spans="1:7" x14ac:dyDescent="0.25">
      <c r="A66" s="66" t="s">
        <v>1235</v>
      </c>
      <c r="B66" s="83" t="s">
        <v>360</v>
      </c>
      <c r="C66" s="66" t="s">
        <v>98</v>
      </c>
      <c r="D66" s="118"/>
      <c r="F66" s="118"/>
      <c r="G66" s="66"/>
    </row>
    <row r="67" spans="1:7" x14ac:dyDescent="0.25">
      <c r="A67" s="66" t="s">
        <v>1236</v>
      </c>
      <c r="B67" s="83" t="s">
        <v>362</v>
      </c>
      <c r="C67" s="66" t="s">
        <v>98</v>
      </c>
      <c r="D67" s="118"/>
      <c r="F67" s="118"/>
      <c r="G67" s="66"/>
    </row>
    <row r="68" spans="1:7" x14ac:dyDescent="0.25">
      <c r="A68" s="66" t="s">
        <v>1237</v>
      </c>
      <c r="B68" s="83" t="s">
        <v>364</v>
      </c>
      <c r="C68" s="66" t="s">
        <v>98</v>
      </c>
      <c r="D68" s="118"/>
      <c r="F68" s="118"/>
      <c r="G68" s="66"/>
    </row>
    <row r="69" spans="1:7" x14ac:dyDescent="0.25">
      <c r="A69" s="66" t="s">
        <v>1238</v>
      </c>
      <c r="B69" s="83" t="s">
        <v>158</v>
      </c>
      <c r="C69" s="66" t="s">
        <v>98</v>
      </c>
      <c r="D69" s="118"/>
      <c r="F69" s="118"/>
      <c r="G69" s="66"/>
    </row>
    <row r="70" spans="1:7" outlineLevel="1" x14ac:dyDescent="0.25">
      <c r="A70" s="66" t="s">
        <v>1239</v>
      </c>
      <c r="B70" s="95" t="s">
        <v>162</v>
      </c>
      <c r="G70" s="66"/>
    </row>
    <row r="71" spans="1:7" outlineLevel="1" x14ac:dyDescent="0.25">
      <c r="A71" s="66" t="s">
        <v>1240</v>
      </c>
      <c r="B71" s="95" t="s">
        <v>162</v>
      </c>
      <c r="G71" s="66"/>
    </row>
    <row r="72" spans="1:7" outlineLevel="1" x14ac:dyDescent="0.25">
      <c r="A72" s="66" t="s">
        <v>1241</v>
      </c>
      <c r="B72" s="95" t="s">
        <v>162</v>
      </c>
      <c r="G72" s="66"/>
    </row>
    <row r="73" spans="1:7" outlineLevel="1" x14ac:dyDescent="0.25">
      <c r="A73" s="66" t="s">
        <v>1242</v>
      </c>
      <c r="B73" s="95" t="s">
        <v>162</v>
      </c>
      <c r="G73" s="66"/>
    </row>
    <row r="74" spans="1:7" outlineLevel="1" x14ac:dyDescent="0.25">
      <c r="A74" s="66" t="s">
        <v>1243</v>
      </c>
      <c r="B74" s="95" t="s">
        <v>162</v>
      </c>
      <c r="G74" s="66"/>
    </row>
    <row r="75" spans="1:7" outlineLevel="1" x14ac:dyDescent="0.25">
      <c r="A75" s="66" t="s">
        <v>1244</v>
      </c>
      <c r="B75" s="95" t="s">
        <v>162</v>
      </c>
      <c r="G75" s="66"/>
    </row>
    <row r="76" spans="1:7" outlineLevel="1" x14ac:dyDescent="0.25">
      <c r="A76" s="66" t="s">
        <v>1245</v>
      </c>
      <c r="B76" s="95" t="s">
        <v>162</v>
      </c>
      <c r="G76" s="66"/>
    </row>
    <row r="77" spans="1:7" outlineLevel="1" x14ac:dyDescent="0.25">
      <c r="A77" s="66" t="s">
        <v>1246</v>
      </c>
      <c r="B77" s="95" t="s">
        <v>162</v>
      </c>
      <c r="G77" s="66"/>
    </row>
    <row r="78" spans="1:7" outlineLevel="1" x14ac:dyDescent="0.25">
      <c r="A78" s="66" t="s">
        <v>1247</v>
      </c>
      <c r="B78" s="95" t="s">
        <v>162</v>
      </c>
      <c r="G78" s="66"/>
    </row>
    <row r="79" spans="1:7" outlineLevel="1" x14ac:dyDescent="0.25">
      <c r="A79" s="66" t="s">
        <v>1248</v>
      </c>
      <c r="B79" s="95" t="s">
        <v>162</v>
      </c>
      <c r="G79" s="66"/>
    </row>
    <row r="80" spans="1:7" ht="15" customHeight="1" x14ac:dyDescent="0.25">
      <c r="A80" s="85"/>
      <c r="B80" s="86" t="s">
        <v>1249</v>
      </c>
      <c r="C80" s="85" t="s">
        <v>1186</v>
      </c>
      <c r="D80" s="85"/>
      <c r="E80" s="87"/>
      <c r="F80" s="88"/>
      <c r="G80" s="88"/>
    </row>
    <row r="81" spans="1:7" x14ac:dyDescent="0.25">
      <c r="A81" s="66" t="s">
        <v>1250</v>
      </c>
      <c r="B81" s="66" t="s">
        <v>714</v>
      </c>
      <c r="C81" s="66" t="s">
        <v>98</v>
      </c>
      <c r="E81" s="64"/>
    </row>
    <row r="82" spans="1:7" x14ac:dyDescent="0.25">
      <c r="A82" s="66" t="s">
        <v>1251</v>
      </c>
      <c r="B82" s="66" t="s">
        <v>716</v>
      </c>
      <c r="C82" s="66" t="s">
        <v>98</v>
      </c>
      <c r="E82" s="64"/>
    </row>
    <row r="83" spans="1:7" x14ac:dyDescent="0.25">
      <c r="A83" s="66" t="s">
        <v>1252</v>
      </c>
      <c r="B83" s="66" t="s">
        <v>158</v>
      </c>
      <c r="C83" s="66" t="s">
        <v>98</v>
      </c>
      <c r="E83" s="64"/>
    </row>
    <row r="84" spans="1:7" outlineLevel="1" x14ac:dyDescent="0.25">
      <c r="A84" s="66" t="s">
        <v>1253</v>
      </c>
      <c r="E84" s="64"/>
    </row>
    <row r="85" spans="1:7" outlineLevel="1" x14ac:dyDescent="0.25">
      <c r="A85" s="66" t="s">
        <v>1254</v>
      </c>
      <c r="E85" s="64"/>
    </row>
    <row r="86" spans="1:7" outlineLevel="1" x14ac:dyDescent="0.25">
      <c r="A86" s="66" t="s">
        <v>1255</v>
      </c>
      <c r="E86" s="64"/>
    </row>
    <row r="87" spans="1:7" outlineLevel="1" x14ac:dyDescent="0.25">
      <c r="A87" s="66" t="s">
        <v>1256</v>
      </c>
      <c r="E87" s="64"/>
    </row>
    <row r="88" spans="1:7" outlineLevel="1" x14ac:dyDescent="0.25">
      <c r="A88" s="66" t="s">
        <v>1257</v>
      </c>
      <c r="E88" s="64"/>
    </row>
    <row r="89" spans="1:7" outlineLevel="1" x14ac:dyDescent="0.25">
      <c r="A89" s="66" t="s">
        <v>1258</v>
      </c>
      <c r="E89" s="64"/>
    </row>
    <row r="90" spans="1:7" ht="15" customHeight="1" x14ac:dyDescent="0.25">
      <c r="A90" s="85"/>
      <c r="B90" s="86" t="s">
        <v>1259</v>
      </c>
      <c r="C90" s="85" t="s">
        <v>1186</v>
      </c>
      <c r="D90" s="85"/>
      <c r="E90" s="87"/>
      <c r="F90" s="88"/>
      <c r="G90" s="88"/>
    </row>
    <row r="91" spans="1:7" x14ac:dyDescent="0.25">
      <c r="A91" s="66" t="s">
        <v>1260</v>
      </c>
      <c r="B91" s="66" t="s">
        <v>726</v>
      </c>
      <c r="C91" s="66" t="s">
        <v>98</v>
      </c>
      <c r="E91" s="64"/>
    </row>
    <row r="92" spans="1:7" x14ac:dyDescent="0.25">
      <c r="A92" s="66" t="s">
        <v>1261</v>
      </c>
      <c r="B92" s="66" t="s">
        <v>728</v>
      </c>
      <c r="C92" s="66" t="s">
        <v>98</v>
      </c>
      <c r="E92" s="64"/>
    </row>
    <row r="93" spans="1:7" x14ac:dyDescent="0.25">
      <c r="A93" s="66" t="s">
        <v>1262</v>
      </c>
      <c r="B93" s="66" t="s">
        <v>158</v>
      </c>
      <c r="C93" s="66" t="s">
        <v>98</v>
      </c>
      <c r="E93" s="64"/>
    </row>
    <row r="94" spans="1:7" outlineLevel="1" x14ac:dyDescent="0.25">
      <c r="A94" s="66" t="s">
        <v>1263</v>
      </c>
      <c r="C94" s="66" t="s">
        <v>98</v>
      </c>
      <c r="E94" s="64"/>
    </row>
    <row r="95" spans="1:7" outlineLevel="1" x14ac:dyDescent="0.25">
      <c r="A95" s="66" t="s">
        <v>1264</v>
      </c>
      <c r="E95" s="64"/>
    </row>
    <row r="96" spans="1:7" outlineLevel="1" x14ac:dyDescent="0.25">
      <c r="A96" s="66" t="s">
        <v>1265</v>
      </c>
      <c r="E96" s="64"/>
    </row>
    <row r="97" spans="1:7" outlineLevel="1" x14ac:dyDescent="0.25">
      <c r="A97" s="66" t="s">
        <v>1266</v>
      </c>
      <c r="E97" s="64"/>
    </row>
    <row r="98" spans="1:7" outlineLevel="1" x14ac:dyDescent="0.25">
      <c r="A98" s="66" t="s">
        <v>1267</v>
      </c>
      <c r="E98" s="64"/>
    </row>
    <row r="99" spans="1:7" outlineLevel="1" x14ac:dyDescent="0.25">
      <c r="A99" s="66" t="s">
        <v>1268</v>
      </c>
      <c r="E99" s="64"/>
    </row>
    <row r="100" spans="1:7" ht="15" customHeight="1" x14ac:dyDescent="0.25">
      <c r="A100" s="85"/>
      <c r="B100" s="86" t="s">
        <v>1269</v>
      </c>
      <c r="C100" s="85" t="s">
        <v>1186</v>
      </c>
      <c r="D100" s="85"/>
      <c r="E100" s="87"/>
      <c r="F100" s="88"/>
      <c r="G100" s="88"/>
    </row>
    <row r="101" spans="1:7" x14ac:dyDescent="0.25">
      <c r="A101" s="66" t="s">
        <v>1270</v>
      </c>
      <c r="B101" s="62" t="s">
        <v>737</v>
      </c>
      <c r="C101" s="66" t="s">
        <v>98</v>
      </c>
      <c r="E101" s="64"/>
    </row>
    <row r="102" spans="1:7" x14ac:dyDescent="0.25">
      <c r="A102" s="66" t="s">
        <v>1271</v>
      </c>
      <c r="B102" s="62" t="s">
        <v>739</v>
      </c>
      <c r="C102" s="66" t="s">
        <v>98</v>
      </c>
      <c r="E102" s="64"/>
    </row>
    <row r="103" spans="1:7" x14ac:dyDescent="0.25">
      <c r="A103" s="66" t="s">
        <v>1272</v>
      </c>
      <c r="B103" s="62" t="s">
        <v>741</v>
      </c>
      <c r="C103" s="66" t="s">
        <v>98</v>
      </c>
    </row>
    <row r="104" spans="1:7" x14ac:dyDescent="0.25">
      <c r="A104" s="66" t="s">
        <v>1273</v>
      </c>
      <c r="B104" s="62" t="s">
        <v>743</v>
      </c>
      <c r="C104" s="66" t="s">
        <v>98</v>
      </c>
    </row>
    <row r="105" spans="1:7" x14ac:dyDescent="0.25">
      <c r="A105" s="66" t="s">
        <v>1274</v>
      </c>
      <c r="B105" s="62" t="s">
        <v>745</v>
      </c>
      <c r="C105" s="66" t="s">
        <v>98</v>
      </c>
    </row>
    <row r="106" spans="1:7" outlineLevel="1" x14ac:dyDescent="0.25">
      <c r="A106" s="66" t="s">
        <v>1275</v>
      </c>
      <c r="B106" s="62"/>
    </row>
    <row r="107" spans="1:7" outlineLevel="1" x14ac:dyDescent="0.25">
      <c r="A107" s="66" t="s">
        <v>1276</v>
      </c>
      <c r="B107" s="62"/>
    </row>
    <row r="108" spans="1:7" outlineLevel="1" x14ac:dyDescent="0.25">
      <c r="A108" s="66" t="s">
        <v>1277</v>
      </c>
      <c r="B108" s="62"/>
    </row>
    <row r="109" spans="1:7" outlineLevel="1" x14ac:dyDescent="0.25">
      <c r="A109" s="66" t="s">
        <v>1278</v>
      </c>
      <c r="B109" s="62"/>
    </row>
    <row r="110" spans="1:7" ht="15" customHeight="1" x14ac:dyDescent="0.25">
      <c r="A110" s="85"/>
      <c r="B110" s="86" t="s">
        <v>1279</v>
      </c>
      <c r="C110" s="85" t="s">
        <v>1186</v>
      </c>
      <c r="D110" s="85"/>
      <c r="E110" s="87"/>
      <c r="F110" s="88"/>
      <c r="G110" s="88"/>
    </row>
    <row r="111" spans="1:7" x14ac:dyDescent="0.25">
      <c r="A111" s="66" t="s">
        <v>1280</v>
      </c>
      <c r="B111" s="66" t="s">
        <v>752</v>
      </c>
      <c r="C111" s="66" t="s">
        <v>98</v>
      </c>
      <c r="E111" s="64"/>
    </row>
    <row r="112" spans="1:7" outlineLevel="1" x14ac:dyDescent="0.25">
      <c r="A112" s="66" t="s">
        <v>1281</v>
      </c>
      <c r="E112" s="64"/>
    </row>
    <row r="113" spans="1:7" outlineLevel="1" x14ac:dyDescent="0.25">
      <c r="A113" s="66" t="s">
        <v>1282</v>
      </c>
      <c r="E113" s="64"/>
    </row>
    <row r="114" spans="1:7" outlineLevel="1" x14ac:dyDescent="0.25">
      <c r="A114" s="66" t="s">
        <v>1283</v>
      </c>
      <c r="E114" s="64"/>
    </row>
    <row r="115" spans="1:7" outlineLevel="1" x14ac:dyDescent="0.25">
      <c r="A115" s="66" t="s">
        <v>1284</v>
      </c>
      <c r="E115" s="64"/>
    </row>
    <row r="116" spans="1:7" ht="15" customHeight="1" x14ac:dyDescent="0.25">
      <c r="A116" s="85"/>
      <c r="B116" s="86" t="s">
        <v>1285</v>
      </c>
      <c r="C116" s="85" t="s">
        <v>758</v>
      </c>
      <c r="D116" s="85" t="s">
        <v>759</v>
      </c>
      <c r="E116" s="87"/>
      <c r="F116" s="85" t="s">
        <v>1186</v>
      </c>
      <c r="G116" s="85" t="s">
        <v>760</v>
      </c>
    </row>
    <row r="117" spans="1:7" x14ac:dyDescent="0.25">
      <c r="A117" s="66" t="s">
        <v>1286</v>
      </c>
      <c r="B117" s="83" t="s">
        <v>762</v>
      </c>
      <c r="C117" s="66" t="s">
        <v>98</v>
      </c>
      <c r="D117" s="80"/>
      <c r="E117" s="80"/>
      <c r="F117" s="99"/>
      <c r="G117" s="99"/>
    </row>
    <row r="118" spans="1:7" x14ac:dyDescent="0.25">
      <c r="A118" s="80"/>
      <c r="B118" s="122"/>
      <c r="C118" s="80"/>
      <c r="D118" s="80"/>
      <c r="E118" s="80"/>
      <c r="F118" s="99"/>
      <c r="G118" s="99"/>
    </row>
    <row r="119" spans="1:7" x14ac:dyDescent="0.25">
      <c r="B119" s="83" t="s">
        <v>763</v>
      </c>
      <c r="C119" s="80"/>
      <c r="D119" s="80"/>
      <c r="E119" s="80"/>
      <c r="F119" s="99"/>
      <c r="G119" s="99"/>
    </row>
    <row r="120" spans="1:7" x14ac:dyDescent="0.25">
      <c r="A120" s="66" t="s">
        <v>1287</v>
      </c>
      <c r="B120" s="83" t="s">
        <v>690</v>
      </c>
      <c r="C120" s="66" t="s">
        <v>98</v>
      </c>
      <c r="D120" s="66" t="s">
        <v>98</v>
      </c>
      <c r="E120" s="80"/>
      <c r="F120" s="92" t="str">
        <f t="shared" ref="F120:F143" si="0">IF($C$144=0,"",IF(C120="[for completion]","",C120/$C$144))</f>
        <v/>
      </c>
      <c r="G120" s="92" t="str">
        <f t="shared" ref="G120:G143" si="1">IF($D$144=0,"",IF(D120="[for completion]","",D120/$D$144))</f>
        <v/>
      </c>
    </row>
    <row r="121" spans="1:7" x14ac:dyDescent="0.25">
      <c r="A121" s="66" t="s">
        <v>1288</v>
      </c>
      <c r="B121" s="83" t="s">
        <v>690</v>
      </c>
      <c r="C121" s="66" t="s">
        <v>98</v>
      </c>
      <c r="D121" s="66" t="s">
        <v>98</v>
      </c>
      <c r="E121" s="80"/>
      <c r="F121" s="92" t="str">
        <f t="shared" si="0"/>
        <v/>
      </c>
      <c r="G121" s="92" t="str">
        <f t="shared" si="1"/>
        <v/>
      </c>
    </row>
    <row r="122" spans="1:7" x14ac:dyDescent="0.25">
      <c r="A122" s="66" t="s">
        <v>1289</v>
      </c>
      <c r="B122" s="83" t="s">
        <v>690</v>
      </c>
      <c r="C122" s="66" t="s">
        <v>98</v>
      </c>
      <c r="D122" s="66" t="s">
        <v>98</v>
      </c>
      <c r="E122" s="80"/>
      <c r="F122" s="92" t="str">
        <f t="shared" si="0"/>
        <v/>
      </c>
      <c r="G122" s="92" t="str">
        <f t="shared" si="1"/>
        <v/>
      </c>
    </row>
    <row r="123" spans="1:7" x14ac:dyDescent="0.25">
      <c r="A123" s="66" t="s">
        <v>1290</v>
      </c>
      <c r="B123" s="83" t="s">
        <v>690</v>
      </c>
      <c r="C123" s="66" t="s">
        <v>98</v>
      </c>
      <c r="D123" s="66" t="s">
        <v>98</v>
      </c>
      <c r="E123" s="80"/>
      <c r="F123" s="92" t="str">
        <f t="shared" si="0"/>
        <v/>
      </c>
      <c r="G123" s="92" t="str">
        <f t="shared" si="1"/>
        <v/>
      </c>
    </row>
    <row r="124" spans="1:7" x14ac:dyDescent="0.25">
      <c r="A124" s="66" t="s">
        <v>1291</v>
      </c>
      <c r="B124" s="83" t="s">
        <v>690</v>
      </c>
      <c r="C124" s="66" t="s">
        <v>98</v>
      </c>
      <c r="D124" s="66" t="s">
        <v>98</v>
      </c>
      <c r="E124" s="80"/>
      <c r="F124" s="92" t="str">
        <f t="shared" si="0"/>
        <v/>
      </c>
      <c r="G124" s="92" t="str">
        <f t="shared" si="1"/>
        <v/>
      </c>
    </row>
    <row r="125" spans="1:7" x14ac:dyDescent="0.25">
      <c r="A125" s="66" t="s">
        <v>1292</v>
      </c>
      <c r="B125" s="83" t="s">
        <v>690</v>
      </c>
      <c r="C125" s="66" t="s">
        <v>98</v>
      </c>
      <c r="D125" s="66" t="s">
        <v>98</v>
      </c>
      <c r="E125" s="80"/>
      <c r="F125" s="92" t="str">
        <f t="shared" si="0"/>
        <v/>
      </c>
      <c r="G125" s="92" t="str">
        <f t="shared" si="1"/>
        <v/>
      </c>
    </row>
    <row r="126" spans="1:7" x14ac:dyDescent="0.25">
      <c r="A126" s="66" t="s">
        <v>1293</v>
      </c>
      <c r="B126" s="83" t="s">
        <v>690</v>
      </c>
      <c r="C126" s="66" t="s">
        <v>98</v>
      </c>
      <c r="D126" s="66" t="s">
        <v>98</v>
      </c>
      <c r="E126" s="80"/>
      <c r="F126" s="92" t="str">
        <f t="shared" si="0"/>
        <v/>
      </c>
      <c r="G126" s="92" t="str">
        <f t="shared" si="1"/>
        <v/>
      </c>
    </row>
    <row r="127" spans="1:7" x14ac:dyDescent="0.25">
      <c r="A127" s="66" t="s">
        <v>1294</v>
      </c>
      <c r="B127" s="83" t="s">
        <v>690</v>
      </c>
      <c r="C127" s="66" t="s">
        <v>98</v>
      </c>
      <c r="D127" s="66" t="s">
        <v>98</v>
      </c>
      <c r="E127" s="80"/>
      <c r="F127" s="92" t="str">
        <f t="shared" si="0"/>
        <v/>
      </c>
      <c r="G127" s="92" t="str">
        <f t="shared" si="1"/>
        <v/>
      </c>
    </row>
    <row r="128" spans="1:7" x14ac:dyDescent="0.25">
      <c r="A128" s="66" t="s">
        <v>1295</v>
      </c>
      <c r="B128" s="83" t="s">
        <v>690</v>
      </c>
      <c r="C128" s="66" t="s">
        <v>98</v>
      </c>
      <c r="D128" s="66" t="s">
        <v>98</v>
      </c>
      <c r="E128" s="80"/>
      <c r="F128" s="92" t="str">
        <f t="shared" si="0"/>
        <v/>
      </c>
      <c r="G128" s="92" t="str">
        <f t="shared" si="1"/>
        <v/>
      </c>
    </row>
    <row r="129" spans="1:7" x14ac:dyDescent="0.25">
      <c r="A129" s="66" t="s">
        <v>1296</v>
      </c>
      <c r="B129" s="83" t="s">
        <v>690</v>
      </c>
      <c r="C129" s="66" t="s">
        <v>98</v>
      </c>
      <c r="D129" s="66" t="s">
        <v>98</v>
      </c>
      <c r="E129" s="83"/>
      <c r="F129" s="92" t="str">
        <f t="shared" si="0"/>
        <v/>
      </c>
      <c r="G129" s="92" t="str">
        <f t="shared" si="1"/>
        <v/>
      </c>
    </row>
    <row r="130" spans="1:7" x14ac:dyDescent="0.25">
      <c r="A130" s="66" t="s">
        <v>1297</v>
      </c>
      <c r="B130" s="83" t="s">
        <v>690</v>
      </c>
      <c r="C130" s="66" t="s">
        <v>98</v>
      </c>
      <c r="D130" s="66" t="s">
        <v>98</v>
      </c>
      <c r="E130" s="83"/>
      <c r="F130" s="92" t="str">
        <f t="shared" si="0"/>
        <v/>
      </c>
      <c r="G130" s="92" t="str">
        <f t="shared" si="1"/>
        <v/>
      </c>
    </row>
    <row r="131" spans="1:7" x14ac:dyDescent="0.25">
      <c r="A131" s="66" t="s">
        <v>1298</v>
      </c>
      <c r="B131" s="83" t="s">
        <v>690</v>
      </c>
      <c r="C131" s="66" t="s">
        <v>98</v>
      </c>
      <c r="D131" s="66" t="s">
        <v>98</v>
      </c>
      <c r="E131" s="83"/>
      <c r="F131" s="92" t="str">
        <f t="shared" si="0"/>
        <v/>
      </c>
      <c r="G131" s="92" t="str">
        <f t="shared" si="1"/>
        <v/>
      </c>
    </row>
    <row r="132" spans="1:7" x14ac:dyDescent="0.25">
      <c r="A132" s="66" t="s">
        <v>1299</v>
      </c>
      <c r="B132" s="83" t="s">
        <v>690</v>
      </c>
      <c r="C132" s="66" t="s">
        <v>98</v>
      </c>
      <c r="D132" s="66" t="s">
        <v>98</v>
      </c>
      <c r="E132" s="83"/>
      <c r="F132" s="92" t="str">
        <f t="shared" si="0"/>
        <v/>
      </c>
      <c r="G132" s="92" t="str">
        <f t="shared" si="1"/>
        <v/>
      </c>
    </row>
    <row r="133" spans="1:7" x14ac:dyDescent="0.25">
      <c r="A133" s="66" t="s">
        <v>1300</v>
      </c>
      <c r="B133" s="83" t="s">
        <v>690</v>
      </c>
      <c r="C133" s="66" t="s">
        <v>98</v>
      </c>
      <c r="D133" s="66" t="s">
        <v>98</v>
      </c>
      <c r="E133" s="83"/>
      <c r="F133" s="92" t="str">
        <f t="shared" si="0"/>
        <v/>
      </c>
      <c r="G133" s="92" t="str">
        <f t="shared" si="1"/>
        <v/>
      </c>
    </row>
    <row r="134" spans="1:7" x14ac:dyDescent="0.25">
      <c r="A134" s="66" t="s">
        <v>1301</v>
      </c>
      <c r="B134" s="83" t="s">
        <v>690</v>
      </c>
      <c r="C134" s="66" t="s">
        <v>98</v>
      </c>
      <c r="D134" s="66" t="s">
        <v>98</v>
      </c>
      <c r="E134" s="83"/>
      <c r="F134" s="92" t="str">
        <f t="shared" si="0"/>
        <v/>
      </c>
      <c r="G134" s="92" t="str">
        <f t="shared" si="1"/>
        <v/>
      </c>
    </row>
    <row r="135" spans="1:7" x14ac:dyDescent="0.25">
      <c r="A135" s="66" t="s">
        <v>1302</v>
      </c>
      <c r="B135" s="83" t="s">
        <v>690</v>
      </c>
      <c r="C135" s="66" t="s">
        <v>98</v>
      </c>
      <c r="D135" s="66" t="s">
        <v>98</v>
      </c>
      <c r="F135" s="92" t="str">
        <f t="shared" si="0"/>
        <v/>
      </c>
      <c r="G135" s="92" t="str">
        <f t="shared" si="1"/>
        <v/>
      </c>
    </row>
    <row r="136" spans="1:7" x14ac:dyDescent="0.25">
      <c r="A136" s="66" t="s">
        <v>1303</v>
      </c>
      <c r="B136" s="83" t="s">
        <v>690</v>
      </c>
      <c r="C136" s="66" t="s">
        <v>98</v>
      </c>
      <c r="D136" s="66" t="s">
        <v>98</v>
      </c>
      <c r="E136" s="103"/>
      <c r="F136" s="92" t="str">
        <f t="shared" si="0"/>
        <v/>
      </c>
      <c r="G136" s="92" t="str">
        <f t="shared" si="1"/>
        <v/>
      </c>
    </row>
    <row r="137" spans="1:7" x14ac:dyDescent="0.25">
      <c r="A137" s="66" t="s">
        <v>1304</v>
      </c>
      <c r="B137" s="83" t="s">
        <v>690</v>
      </c>
      <c r="C137" s="66" t="s">
        <v>98</v>
      </c>
      <c r="D137" s="66" t="s">
        <v>98</v>
      </c>
      <c r="E137" s="103"/>
      <c r="F137" s="92" t="str">
        <f t="shared" si="0"/>
        <v/>
      </c>
      <c r="G137" s="92" t="str">
        <f t="shared" si="1"/>
        <v/>
      </c>
    </row>
    <row r="138" spans="1:7" x14ac:dyDescent="0.25">
      <c r="A138" s="66" t="s">
        <v>1305</v>
      </c>
      <c r="B138" s="83" t="s">
        <v>690</v>
      </c>
      <c r="C138" s="66" t="s">
        <v>98</v>
      </c>
      <c r="D138" s="66" t="s">
        <v>98</v>
      </c>
      <c r="E138" s="103"/>
      <c r="F138" s="92" t="str">
        <f t="shared" si="0"/>
        <v/>
      </c>
      <c r="G138" s="92" t="str">
        <f t="shared" si="1"/>
        <v/>
      </c>
    </row>
    <row r="139" spans="1:7" x14ac:dyDescent="0.25">
      <c r="A139" s="66" t="s">
        <v>1306</v>
      </c>
      <c r="B139" s="83" t="s">
        <v>690</v>
      </c>
      <c r="C139" s="66" t="s">
        <v>98</v>
      </c>
      <c r="D139" s="66" t="s">
        <v>98</v>
      </c>
      <c r="E139" s="103"/>
      <c r="F139" s="92" t="str">
        <f t="shared" si="0"/>
        <v/>
      </c>
      <c r="G139" s="92" t="str">
        <f t="shared" si="1"/>
        <v/>
      </c>
    </row>
    <row r="140" spans="1:7" x14ac:dyDescent="0.25">
      <c r="A140" s="66" t="s">
        <v>1307</v>
      </c>
      <c r="B140" s="83" t="s">
        <v>690</v>
      </c>
      <c r="C140" s="66" t="s">
        <v>98</v>
      </c>
      <c r="D140" s="66" t="s">
        <v>98</v>
      </c>
      <c r="E140" s="103"/>
      <c r="F140" s="92" t="str">
        <f t="shared" si="0"/>
        <v/>
      </c>
      <c r="G140" s="92" t="str">
        <f t="shared" si="1"/>
        <v/>
      </c>
    </row>
    <row r="141" spans="1:7" x14ac:dyDescent="0.25">
      <c r="A141" s="66" t="s">
        <v>1308</v>
      </c>
      <c r="B141" s="83" t="s">
        <v>690</v>
      </c>
      <c r="C141" s="66" t="s">
        <v>98</v>
      </c>
      <c r="D141" s="66" t="s">
        <v>98</v>
      </c>
      <c r="E141" s="103"/>
      <c r="F141" s="92" t="str">
        <f t="shared" si="0"/>
        <v/>
      </c>
      <c r="G141" s="92" t="str">
        <f t="shared" si="1"/>
        <v/>
      </c>
    </row>
    <row r="142" spans="1:7" x14ac:dyDescent="0.25">
      <c r="A142" s="66" t="s">
        <v>1309</v>
      </c>
      <c r="B142" s="83" t="s">
        <v>690</v>
      </c>
      <c r="C142" s="66" t="s">
        <v>98</v>
      </c>
      <c r="D142" s="66" t="s">
        <v>98</v>
      </c>
      <c r="E142" s="103"/>
      <c r="F142" s="92" t="str">
        <f t="shared" si="0"/>
        <v/>
      </c>
      <c r="G142" s="92" t="str">
        <f t="shared" si="1"/>
        <v/>
      </c>
    </row>
    <row r="143" spans="1:7" x14ac:dyDescent="0.25">
      <c r="A143" s="66" t="s">
        <v>1310</v>
      </c>
      <c r="B143" s="83" t="s">
        <v>690</v>
      </c>
      <c r="C143" s="66" t="s">
        <v>98</v>
      </c>
      <c r="D143" s="66" t="s">
        <v>98</v>
      </c>
      <c r="E143" s="103"/>
      <c r="F143" s="92" t="str">
        <f t="shared" si="0"/>
        <v/>
      </c>
      <c r="G143" s="92" t="str">
        <f t="shared" si="1"/>
        <v/>
      </c>
    </row>
    <row r="144" spans="1:7" x14ac:dyDescent="0.25">
      <c r="A144" s="66" t="s">
        <v>1311</v>
      </c>
      <c r="B144" s="93" t="s">
        <v>160</v>
      </c>
      <c r="C144" s="83">
        <f>SUM(C120:C143)</f>
        <v>0</v>
      </c>
      <c r="D144" s="83">
        <f>SUM(D120:D143)</f>
        <v>0</v>
      </c>
      <c r="E144" s="103"/>
      <c r="F144" s="94">
        <f>SUM(F120:F143)</f>
        <v>0</v>
      </c>
      <c r="G144" s="94">
        <f>SUM(G120:G143)</f>
        <v>0</v>
      </c>
    </row>
    <row r="145" spans="1:7" ht="15" customHeight="1" x14ac:dyDescent="0.25">
      <c r="A145" s="85"/>
      <c r="B145" s="86" t="s">
        <v>1312</v>
      </c>
      <c r="C145" s="85" t="s">
        <v>758</v>
      </c>
      <c r="D145" s="85" t="s">
        <v>759</v>
      </c>
      <c r="E145" s="87"/>
      <c r="F145" s="85" t="s">
        <v>1186</v>
      </c>
      <c r="G145" s="85" t="s">
        <v>760</v>
      </c>
    </row>
    <row r="146" spans="1:7" x14ac:dyDescent="0.25">
      <c r="A146" s="66" t="s">
        <v>1313</v>
      </c>
      <c r="B146" s="66" t="s">
        <v>791</v>
      </c>
      <c r="C146" s="123" t="s">
        <v>98</v>
      </c>
      <c r="G146" s="66"/>
    </row>
    <row r="147" spans="1:7" x14ac:dyDescent="0.25">
      <c r="G147" s="66"/>
    </row>
    <row r="148" spans="1:7" x14ac:dyDescent="0.25">
      <c r="B148" s="83" t="s">
        <v>792</v>
      </c>
      <c r="G148" s="66"/>
    </row>
    <row r="149" spans="1:7" x14ac:dyDescent="0.25">
      <c r="A149" s="66" t="s">
        <v>1314</v>
      </c>
      <c r="B149" s="66" t="s">
        <v>794</v>
      </c>
      <c r="C149" s="66" t="s">
        <v>98</v>
      </c>
      <c r="D149" s="66" t="s">
        <v>98</v>
      </c>
      <c r="F149" s="92" t="str">
        <f t="shared" ref="F149:F163" si="2">IF($C$157=0,"",IF(C149="[for completion]","",C149/$C$157))</f>
        <v/>
      </c>
      <c r="G149" s="92" t="str">
        <f t="shared" ref="G149:G163" si="3">IF($D$157=0,"",IF(D149="[for completion]","",D149/$D$157))</f>
        <v/>
      </c>
    </row>
    <row r="150" spans="1:7" x14ac:dyDescent="0.25">
      <c r="A150" s="66" t="s">
        <v>1315</v>
      </c>
      <c r="B150" s="66" t="s">
        <v>796</v>
      </c>
      <c r="C150" s="66" t="s">
        <v>98</v>
      </c>
      <c r="D150" s="66" t="s">
        <v>98</v>
      </c>
      <c r="F150" s="92" t="str">
        <f t="shared" si="2"/>
        <v/>
      </c>
      <c r="G150" s="92" t="str">
        <f t="shared" si="3"/>
        <v/>
      </c>
    </row>
    <row r="151" spans="1:7" x14ac:dyDescent="0.25">
      <c r="A151" s="66" t="s">
        <v>1316</v>
      </c>
      <c r="B151" s="66" t="s">
        <v>798</v>
      </c>
      <c r="C151" s="66" t="s">
        <v>98</v>
      </c>
      <c r="D151" s="66" t="s">
        <v>98</v>
      </c>
      <c r="F151" s="92" t="str">
        <f t="shared" si="2"/>
        <v/>
      </c>
      <c r="G151" s="92" t="str">
        <f t="shared" si="3"/>
        <v/>
      </c>
    </row>
    <row r="152" spans="1:7" x14ac:dyDescent="0.25">
      <c r="A152" s="66" t="s">
        <v>1317</v>
      </c>
      <c r="B152" s="66" t="s">
        <v>800</v>
      </c>
      <c r="C152" s="66" t="s">
        <v>98</v>
      </c>
      <c r="D152" s="66" t="s">
        <v>98</v>
      </c>
      <c r="F152" s="92" t="str">
        <f t="shared" si="2"/>
        <v/>
      </c>
      <c r="G152" s="92" t="str">
        <f t="shared" si="3"/>
        <v/>
      </c>
    </row>
    <row r="153" spans="1:7" x14ac:dyDescent="0.25">
      <c r="A153" s="66" t="s">
        <v>1318</v>
      </c>
      <c r="B153" s="66" t="s">
        <v>802</v>
      </c>
      <c r="C153" s="66" t="s">
        <v>98</v>
      </c>
      <c r="D153" s="66" t="s">
        <v>98</v>
      </c>
      <c r="F153" s="92" t="str">
        <f t="shared" si="2"/>
        <v/>
      </c>
      <c r="G153" s="92" t="str">
        <f t="shared" si="3"/>
        <v/>
      </c>
    </row>
    <row r="154" spans="1:7" x14ac:dyDescent="0.25">
      <c r="A154" s="66" t="s">
        <v>1319</v>
      </c>
      <c r="B154" s="66" t="s">
        <v>804</v>
      </c>
      <c r="C154" s="66" t="s">
        <v>98</v>
      </c>
      <c r="D154" s="66" t="s">
        <v>98</v>
      </c>
      <c r="F154" s="92" t="str">
        <f t="shared" si="2"/>
        <v/>
      </c>
      <c r="G154" s="92" t="str">
        <f t="shared" si="3"/>
        <v/>
      </c>
    </row>
    <row r="155" spans="1:7" x14ac:dyDescent="0.25">
      <c r="A155" s="66" t="s">
        <v>1320</v>
      </c>
      <c r="B155" s="66" t="s">
        <v>806</v>
      </c>
      <c r="C155" s="66" t="s">
        <v>98</v>
      </c>
      <c r="D155" s="66" t="s">
        <v>98</v>
      </c>
      <c r="F155" s="92" t="str">
        <f t="shared" si="2"/>
        <v/>
      </c>
      <c r="G155" s="92" t="str">
        <f t="shared" si="3"/>
        <v/>
      </c>
    </row>
    <row r="156" spans="1:7" x14ac:dyDescent="0.25">
      <c r="A156" s="66" t="s">
        <v>1321</v>
      </c>
      <c r="B156" s="66" t="s">
        <v>808</v>
      </c>
      <c r="C156" s="66" t="s">
        <v>98</v>
      </c>
      <c r="D156" s="66" t="s">
        <v>98</v>
      </c>
      <c r="F156" s="92" t="str">
        <f t="shared" si="2"/>
        <v/>
      </c>
      <c r="G156" s="92" t="str">
        <f t="shared" si="3"/>
        <v/>
      </c>
    </row>
    <row r="157" spans="1:7" x14ac:dyDescent="0.25">
      <c r="A157" s="66" t="s">
        <v>1322</v>
      </c>
      <c r="B157" s="93" t="s">
        <v>160</v>
      </c>
      <c r="C157" s="66">
        <f>SUM(C149:C156)</f>
        <v>0</v>
      </c>
      <c r="D157" s="66">
        <f>SUM(D149:D156)</f>
        <v>0</v>
      </c>
      <c r="F157" s="103">
        <f>SUM(F149:F156)</f>
        <v>0</v>
      </c>
      <c r="G157" s="103">
        <f>SUM(G149:G156)</f>
        <v>0</v>
      </c>
    </row>
    <row r="158" spans="1:7" outlineLevel="1" x14ac:dyDescent="0.25">
      <c r="A158" s="66" t="s">
        <v>1323</v>
      </c>
      <c r="B158" s="95" t="s">
        <v>811</v>
      </c>
      <c r="F158" s="92" t="str">
        <f t="shared" si="2"/>
        <v/>
      </c>
      <c r="G158" s="92" t="str">
        <f t="shared" si="3"/>
        <v/>
      </c>
    </row>
    <row r="159" spans="1:7" outlineLevel="1" x14ac:dyDescent="0.25">
      <c r="A159" s="66" t="s">
        <v>1324</v>
      </c>
      <c r="B159" s="95" t="s">
        <v>813</v>
      </c>
      <c r="F159" s="92" t="str">
        <f t="shared" si="2"/>
        <v/>
      </c>
      <c r="G159" s="92" t="str">
        <f t="shared" si="3"/>
        <v/>
      </c>
    </row>
    <row r="160" spans="1:7" outlineLevel="1" x14ac:dyDescent="0.25">
      <c r="A160" s="66" t="s">
        <v>1325</v>
      </c>
      <c r="B160" s="95" t="s">
        <v>815</v>
      </c>
      <c r="F160" s="92" t="str">
        <f t="shared" si="2"/>
        <v/>
      </c>
      <c r="G160" s="92" t="str">
        <f t="shared" si="3"/>
        <v/>
      </c>
    </row>
    <row r="161" spans="1:7" outlineLevel="1" x14ac:dyDescent="0.25">
      <c r="A161" s="66" t="s">
        <v>1326</v>
      </c>
      <c r="B161" s="95" t="s">
        <v>817</v>
      </c>
      <c r="F161" s="92" t="str">
        <f t="shared" si="2"/>
        <v/>
      </c>
      <c r="G161" s="92" t="str">
        <f t="shared" si="3"/>
        <v/>
      </c>
    </row>
    <row r="162" spans="1:7" outlineLevel="1" x14ac:dyDescent="0.25">
      <c r="A162" s="66" t="s">
        <v>1327</v>
      </c>
      <c r="B162" s="95" t="s">
        <v>819</v>
      </c>
      <c r="F162" s="92" t="str">
        <f t="shared" si="2"/>
        <v/>
      </c>
      <c r="G162" s="92" t="str">
        <f t="shared" si="3"/>
        <v/>
      </c>
    </row>
    <row r="163" spans="1:7" outlineLevel="1" x14ac:dyDescent="0.25">
      <c r="A163" s="66" t="s">
        <v>1328</v>
      </c>
      <c r="B163" s="95" t="s">
        <v>821</v>
      </c>
      <c r="F163" s="92" t="str">
        <f t="shared" si="2"/>
        <v/>
      </c>
      <c r="G163" s="92" t="str">
        <f t="shared" si="3"/>
        <v/>
      </c>
    </row>
    <row r="164" spans="1:7" outlineLevel="1" x14ac:dyDescent="0.25">
      <c r="A164" s="66" t="s">
        <v>1329</v>
      </c>
      <c r="B164" s="95"/>
      <c r="F164" s="92"/>
      <c r="G164" s="92"/>
    </row>
    <row r="165" spans="1:7" outlineLevel="1" x14ac:dyDescent="0.25">
      <c r="A165" s="66" t="s">
        <v>1330</v>
      </c>
      <c r="B165" s="95"/>
      <c r="F165" s="92"/>
      <c r="G165" s="92"/>
    </row>
    <row r="166" spans="1:7" outlineLevel="1" x14ac:dyDescent="0.25">
      <c r="A166" s="66" t="s">
        <v>1331</v>
      </c>
      <c r="B166" s="95"/>
      <c r="F166" s="92"/>
      <c r="G166" s="92"/>
    </row>
    <row r="167" spans="1:7" ht="15" customHeight="1" x14ac:dyDescent="0.25">
      <c r="A167" s="85"/>
      <c r="B167" s="86" t="s">
        <v>1332</v>
      </c>
      <c r="C167" s="85" t="s">
        <v>758</v>
      </c>
      <c r="D167" s="85" t="s">
        <v>759</v>
      </c>
      <c r="E167" s="87"/>
      <c r="F167" s="85" t="s">
        <v>1186</v>
      </c>
      <c r="G167" s="85" t="s">
        <v>760</v>
      </c>
    </row>
    <row r="168" spans="1:7" x14ac:dyDescent="0.25">
      <c r="A168" s="66" t="s">
        <v>1333</v>
      </c>
      <c r="B168" s="66" t="s">
        <v>791</v>
      </c>
      <c r="C168" s="123" t="s">
        <v>131</v>
      </c>
      <c r="G168" s="66"/>
    </row>
    <row r="169" spans="1:7" x14ac:dyDescent="0.25">
      <c r="G169" s="66"/>
    </row>
    <row r="170" spans="1:7" x14ac:dyDescent="0.25">
      <c r="B170" s="83" t="s">
        <v>792</v>
      </c>
      <c r="G170" s="66"/>
    </row>
    <row r="171" spans="1:7" x14ac:dyDescent="0.25">
      <c r="A171" s="66" t="s">
        <v>1334</v>
      </c>
      <c r="B171" s="66" t="s">
        <v>794</v>
      </c>
      <c r="C171" s="66" t="s">
        <v>131</v>
      </c>
      <c r="D171" s="66" t="s">
        <v>131</v>
      </c>
      <c r="F171" s="92" t="str">
        <f>IF($C$179=0,"",IF(C171="[Mark as ND1 if not relevant]","",C171/$C$179))</f>
        <v/>
      </c>
      <c r="G171" s="92" t="str">
        <f>IF($D$179=0,"",IF(D171="[Mark as ND1 if not relevant]","",D171/$D$179))</f>
        <v/>
      </c>
    </row>
    <row r="172" spans="1:7" x14ac:dyDescent="0.25">
      <c r="A172" s="66" t="s">
        <v>1335</v>
      </c>
      <c r="B172" s="66" t="s">
        <v>796</v>
      </c>
      <c r="C172" s="66" t="s">
        <v>131</v>
      </c>
      <c r="D172" s="66" t="s">
        <v>131</v>
      </c>
      <c r="F172" s="92" t="str">
        <f t="shared" ref="F172:F178" si="4">IF($C$179=0,"",IF(C172="[Mark as ND1 if not relevant]","",C172/$C$179))</f>
        <v/>
      </c>
      <c r="G172" s="92" t="str">
        <f t="shared" ref="G172:G178" si="5">IF($D$179=0,"",IF(D172="[Mark as ND1 if not relevant]","",D172/$D$179))</f>
        <v/>
      </c>
    </row>
    <row r="173" spans="1:7" x14ac:dyDescent="0.25">
      <c r="A173" s="66" t="s">
        <v>1336</v>
      </c>
      <c r="B173" s="66" t="s">
        <v>798</v>
      </c>
      <c r="C173" s="66" t="s">
        <v>131</v>
      </c>
      <c r="D173" s="66" t="s">
        <v>131</v>
      </c>
      <c r="F173" s="92" t="str">
        <f t="shared" si="4"/>
        <v/>
      </c>
      <c r="G173" s="92" t="str">
        <f t="shared" si="5"/>
        <v/>
      </c>
    </row>
    <row r="174" spans="1:7" x14ac:dyDescent="0.25">
      <c r="A174" s="66" t="s">
        <v>1337</v>
      </c>
      <c r="B174" s="66" t="s">
        <v>800</v>
      </c>
      <c r="C174" s="66" t="s">
        <v>131</v>
      </c>
      <c r="D174" s="66" t="s">
        <v>131</v>
      </c>
      <c r="F174" s="92" t="str">
        <f t="shared" si="4"/>
        <v/>
      </c>
      <c r="G174" s="92" t="str">
        <f t="shared" si="5"/>
        <v/>
      </c>
    </row>
    <row r="175" spans="1:7" x14ac:dyDescent="0.25">
      <c r="A175" s="66" t="s">
        <v>1338</v>
      </c>
      <c r="B175" s="66" t="s">
        <v>802</v>
      </c>
      <c r="C175" s="66" t="s">
        <v>131</v>
      </c>
      <c r="D175" s="66" t="s">
        <v>131</v>
      </c>
      <c r="F175" s="92" t="str">
        <f t="shared" si="4"/>
        <v/>
      </c>
      <c r="G175" s="92" t="str">
        <f t="shared" si="5"/>
        <v/>
      </c>
    </row>
    <row r="176" spans="1:7" x14ac:dyDescent="0.25">
      <c r="A176" s="66" t="s">
        <v>1339</v>
      </c>
      <c r="B176" s="66" t="s">
        <v>804</v>
      </c>
      <c r="C176" s="66" t="s">
        <v>131</v>
      </c>
      <c r="D176" s="66" t="s">
        <v>131</v>
      </c>
      <c r="F176" s="92" t="str">
        <f t="shared" si="4"/>
        <v/>
      </c>
      <c r="G176" s="92" t="str">
        <f t="shared" si="5"/>
        <v/>
      </c>
    </row>
    <row r="177" spans="1:7" x14ac:dyDescent="0.25">
      <c r="A177" s="66" t="s">
        <v>1340</v>
      </c>
      <c r="B177" s="66" t="s">
        <v>806</v>
      </c>
      <c r="C177" s="66" t="s">
        <v>131</v>
      </c>
      <c r="D177" s="66" t="s">
        <v>131</v>
      </c>
      <c r="F177" s="92" t="str">
        <f t="shared" si="4"/>
        <v/>
      </c>
      <c r="G177" s="92" t="str">
        <f t="shared" si="5"/>
        <v/>
      </c>
    </row>
    <row r="178" spans="1:7" x14ac:dyDescent="0.25">
      <c r="A178" s="66" t="s">
        <v>1341</v>
      </c>
      <c r="B178" s="66" t="s">
        <v>808</v>
      </c>
      <c r="C178" s="66" t="s">
        <v>131</v>
      </c>
      <c r="D178" s="66" t="s">
        <v>131</v>
      </c>
      <c r="F178" s="92" t="str">
        <f t="shared" si="4"/>
        <v/>
      </c>
      <c r="G178" s="92" t="str">
        <f t="shared" si="5"/>
        <v/>
      </c>
    </row>
    <row r="179" spans="1:7" x14ac:dyDescent="0.25">
      <c r="A179" s="66" t="s">
        <v>1342</v>
      </c>
      <c r="B179" s="93" t="s">
        <v>160</v>
      </c>
      <c r="C179" s="66">
        <f>SUM(C171:C178)</f>
        <v>0</v>
      </c>
      <c r="D179" s="66">
        <f>SUM(D171:D178)</f>
        <v>0</v>
      </c>
      <c r="F179" s="103">
        <f>SUM(F171:F178)</f>
        <v>0</v>
      </c>
      <c r="G179" s="103">
        <f>SUM(G171:G178)</f>
        <v>0</v>
      </c>
    </row>
    <row r="180" spans="1:7" outlineLevel="1" x14ac:dyDescent="0.25">
      <c r="A180" s="66" t="s">
        <v>1343</v>
      </c>
      <c r="B180" s="95" t="s">
        <v>811</v>
      </c>
      <c r="F180" s="92" t="str">
        <f t="shared" ref="F180:F185" si="6">IF($C$179=0,"",IF(C180="[for completion]","",C180/$C$179))</f>
        <v/>
      </c>
      <c r="G180" s="92" t="str">
        <f t="shared" ref="G180:G185" si="7">IF($D$179=0,"",IF(D180="[for completion]","",D180/$D$179))</f>
        <v/>
      </c>
    </row>
    <row r="181" spans="1:7" outlineLevel="1" x14ac:dyDescent="0.25">
      <c r="A181" s="66" t="s">
        <v>1344</v>
      </c>
      <c r="B181" s="95" t="s">
        <v>813</v>
      </c>
      <c r="F181" s="92" t="str">
        <f t="shared" si="6"/>
        <v/>
      </c>
      <c r="G181" s="92" t="str">
        <f t="shared" si="7"/>
        <v/>
      </c>
    </row>
    <row r="182" spans="1:7" outlineLevel="1" x14ac:dyDescent="0.25">
      <c r="A182" s="66" t="s">
        <v>1345</v>
      </c>
      <c r="B182" s="95" t="s">
        <v>815</v>
      </c>
      <c r="F182" s="92" t="str">
        <f t="shared" si="6"/>
        <v/>
      </c>
      <c r="G182" s="92" t="str">
        <f t="shared" si="7"/>
        <v/>
      </c>
    </row>
    <row r="183" spans="1:7" outlineLevel="1" x14ac:dyDescent="0.25">
      <c r="A183" s="66" t="s">
        <v>1346</v>
      </c>
      <c r="B183" s="95" t="s">
        <v>817</v>
      </c>
      <c r="F183" s="92" t="str">
        <f t="shared" si="6"/>
        <v/>
      </c>
      <c r="G183" s="92" t="str">
        <f t="shared" si="7"/>
        <v/>
      </c>
    </row>
    <row r="184" spans="1:7" outlineLevel="1" x14ac:dyDescent="0.25">
      <c r="A184" s="66" t="s">
        <v>1347</v>
      </c>
      <c r="B184" s="95" t="s">
        <v>819</v>
      </c>
      <c r="F184" s="92" t="str">
        <f t="shared" si="6"/>
        <v/>
      </c>
      <c r="G184" s="92" t="str">
        <f t="shared" si="7"/>
        <v/>
      </c>
    </row>
    <row r="185" spans="1:7" outlineLevel="1" x14ac:dyDescent="0.25">
      <c r="A185" s="66" t="s">
        <v>1348</v>
      </c>
      <c r="B185" s="95" t="s">
        <v>821</v>
      </c>
      <c r="F185" s="92" t="str">
        <f t="shared" si="6"/>
        <v/>
      </c>
      <c r="G185" s="92" t="str">
        <f t="shared" si="7"/>
        <v/>
      </c>
    </row>
    <row r="186" spans="1:7" outlineLevel="1" x14ac:dyDescent="0.25">
      <c r="A186" s="66" t="s">
        <v>1349</v>
      </c>
      <c r="B186" s="95"/>
      <c r="F186" s="92"/>
      <c r="G186" s="92"/>
    </row>
    <row r="187" spans="1:7" outlineLevel="1" x14ac:dyDescent="0.25">
      <c r="A187" s="66" t="s">
        <v>1350</v>
      </c>
      <c r="B187" s="95"/>
      <c r="F187" s="92"/>
      <c r="G187" s="92"/>
    </row>
    <row r="188" spans="1:7" outlineLevel="1" x14ac:dyDescent="0.25">
      <c r="A188" s="66" t="s">
        <v>1351</v>
      </c>
      <c r="B188" s="95"/>
      <c r="F188" s="92"/>
      <c r="G188" s="92"/>
    </row>
    <row r="189" spans="1:7" ht="15" customHeight="1" x14ac:dyDescent="0.25">
      <c r="A189" s="85"/>
      <c r="B189" s="86" t="s">
        <v>1352</v>
      </c>
      <c r="C189" s="85" t="s">
        <v>1186</v>
      </c>
      <c r="D189" s="85"/>
      <c r="E189" s="87"/>
      <c r="F189" s="85"/>
      <c r="G189" s="85"/>
    </row>
    <row r="190" spans="1:7" x14ac:dyDescent="0.25">
      <c r="A190" s="66" t="s">
        <v>1353</v>
      </c>
      <c r="B190" s="83" t="s">
        <v>690</v>
      </c>
      <c r="C190" s="66" t="s">
        <v>98</v>
      </c>
      <c r="E190" s="103"/>
      <c r="F190" s="103"/>
      <c r="G190" s="103"/>
    </row>
    <row r="191" spans="1:7" x14ac:dyDescent="0.25">
      <c r="A191" s="66" t="s">
        <v>1354</v>
      </c>
      <c r="B191" s="83" t="s">
        <v>690</v>
      </c>
      <c r="C191" s="66" t="s">
        <v>98</v>
      </c>
      <c r="E191" s="103"/>
      <c r="F191" s="103"/>
      <c r="G191" s="103"/>
    </row>
    <row r="192" spans="1:7" x14ac:dyDescent="0.25">
      <c r="A192" s="66" t="s">
        <v>1355</v>
      </c>
      <c r="B192" s="83" t="s">
        <v>690</v>
      </c>
      <c r="C192" s="66" t="s">
        <v>98</v>
      </c>
      <c r="E192" s="103"/>
      <c r="F192" s="103"/>
      <c r="G192" s="103"/>
    </row>
    <row r="193" spans="1:7" x14ac:dyDescent="0.25">
      <c r="A193" s="66" t="s">
        <v>1356</v>
      </c>
      <c r="B193" s="83" t="s">
        <v>690</v>
      </c>
      <c r="C193" s="66" t="s">
        <v>98</v>
      </c>
      <c r="E193" s="103"/>
      <c r="F193" s="103"/>
      <c r="G193" s="103"/>
    </row>
    <row r="194" spans="1:7" x14ac:dyDescent="0.25">
      <c r="A194" s="66" t="s">
        <v>1357</v>
      </c>
      <c r="B194" s="83" t="s">
        <v>690</v>
      </c>
      <c r="C194" s="66" t="s">
        <v>98</v>
      </c>
      <c r="E194" s="103"/>
      <c r="F194" s="103"/>
      <c r="G194" s="103"/>
    </row>
    <row r="195" spans="1:7" x14ac:dyDescent="0.25">
      <c r="A195" s="66" t="s">
        <v>1358</v>
      </c>
      <c r="B195" s="83" t="s">
        <v>690</v>
      </c>
      <c r="C195" s="66" t="s">
        <v>98</v>
      </c>
      <c r="E195" s="103"/>
      <c r="F195" s="103"/>
      <c r="G195" s="103"/>
    </row>
    <row r="196" spans="1:7" x14ac:dyDescent="0.25">
      <c r="A196" s="66" t="s">
        <v>1359</v>
      </c>
      <c r="B196" s="83" t="s">
        <v>690</v>
      </c>
      <c r="C196" s="66" t="s">
        <v>98</v>
      </c>
      <c r="E196" s="103"/>
      <c r="F196" s="103"/>
      <c r="G196" s="103"/>
    </row>
    <row r="197" spans="1:7" x14ac:dyDescent="0.25">
      <c r="A197" s="66" t="s">
        <v>1360</v>
      </c>
      <c r="B197" s="83" t="s">
        <v>690</v>
      </c>
      <c r="C197" s="66" t="s">
        <v>98</v>
      </c>
      <c r="E197" s="103"/>
      <c r="F197" s="103"/>
    </row>
    <row r="198" spans="1:7" x14ac:dyDescent="0.25">
      <c r="A198" s="66" t="s">
        <v>1361</v>
      </c>
      <c r="B198" s="83" t="s">
        <v>690</v>
      </c>
      <c r="C198" s="66" t="s">
        <v>98</v>
      </c>
      <c r="E198" s="103"/>
      <c r="F198" s="103"/>
    </row>
    <row r="199" spans="1:7" x14ac:dyDescent="0.25">
      <c r="A199" s="66" t="s">
        <v>1362</v>
      </c>
      <c r="B199" s="83" t="s">
        <v>690</v>
      </c>
      <c r="C199" s="66" t="s">
        <v>98</v>
      </c>
      <c r="E199" s="103"/>
      <c r="F199" s="103"/>
    </row>
    <row r="200" spans="1:7" x14ac:dyDescent="0.25">
      <c r="A200" s="66" t="s">
        <v>1363</v>
      </c>
      <c r="B200" s="83" t="s">
        <v>690</v>
      </c>
      <c r="C200" s="66" t="s">
        <v>98</v>
      </c>
      <c r="E200" s="103"/>
      <c r="F200" s="103"/>
    </row>
    <row r="201" spans="1:7" x14ac:dyDescent="0.25">
      <c r="A201" s="66" t="s">
        <v>1364</v>
      </c>
      <c r="B201" s="83" t="s">
        <v>690</v>
      </c>
      <c r="C201" s="66" t="s">
        <v>98</v>
      </c>
      <c r="E201" s="103"/>
      <c r="F201" s="103"/>
    </row>
    <row r="202" spans="1:7" x14ac:dyDescent="0.25">
      <c r="A202" s="66" t="s">
        <v>1365</v>
      </c>
      <c r="B202" s="83" t="s">
        <v>690</v>
      </c>
      <c r="C202" s="66" t="s">
        <v>98</v>
      </c>
    </row>
    <row r="203" spans="1:7" x14ac:dyDescent="0.25">
      <c r="A203" s="66" t="s">
        <v>1366</v>
      </c>
      <c r="B203" s="83" t="s">
        <v>690</v>
      </c>
      <c r="C203" s="66" t="s">
        <v>98</v>
      </c>
    </row>
    <row r="204" spans="1:7" x14ac:dyDescent="0.25">
      <c r="A204" s="66" t="s">
        <v>1367</v>
      </c>
      <c r="B204" s="83" t="s">
        <v>690</v>
      </c>
      <c r="C204" s="66" t="s">
        <v>98</v>
      </c>
    </row>
    <row r="205" spans="1:7" x14ac:dyDescent="0.25">
      <c r="A205" s="66" t="s">
        <v>1368</v>
      </c>
      <c r="B205" s="83" t="s">
        <v>690</v>
      </c>
      <c r="C205" s="66" t="s">
        <v>98</v>
      </c>
    </row>
    <row r="206" spans="1:7" x14ac:dyDescent="0.25">
      <c r="A206" s="66" t="s">
        <v>1369</v>
      </c>
      <c r="B206" s="83" t="s">
        <v>690</v>
      </c>
      <c r="C206" s="66" t="s">
        <v>98</v>
      </c>
    </row>
    <row r="207" spans="1:7" outlineLevel="1" x14ac:dyDescent="0.25">
      <c r="A207" s="66" t="s">
        <v>1370</v>
      </c>
    </row>
    <row r="208" spans="1:7" outlineLevel="1" x14ac:dyDescent="0.25">
      <c r="A208" s="66" t="s">
        <v>1371</v>
      </c>
    </row>
    <row r="209" spans="1:1" outlineLevel="1" x14ac:dyDescent="0.25">
      <c r="A209" s="66" t="s">
        <v>1372</v>
      </c>
    </row>
    <row r="210" spans="1:1" outlineLevel="1" x14ac:dyDescent="0.25">
      <c r="A210" s="66" t="s">
        <v>1373</v>
      </c>
    </row>
    <row r="211" spans="1:1" outlineLevel="1" x14ac:dyDescent="0.25">
      <c r="A211" s="66" t="s">
        <v>1374</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1375</v>
      </c>
      <c r="B1" s="63"/>
      <c r="C1" s="64"/>
    </row>
    <row r="2" spans="1:3" x14ac:dyDescent="0.25">
      <c r="B2" s="64"/>
      <c r="C2" s="64"/>
    </row>
    <row r="3" spans="1:3" x14ac:dyDescent="0.25">
      <c r="A3" s="128" t="s">
        <v>1376</v>
      </c>
      <c r="B3" s="129"/>
      <c r="C3" s="64"/>
    </row>
    <row r="4" spans="1:3" x14ac:dyDescent="0.25">
      <c r="C4" s="64"/>
    </row>
    <row r="5" spans="1:3" ht="37.5" x14ac:dyDescent="0.25">
      <c r="A5" s="77" t="s">
        <v>96</v>
      </c>
      <c r="B5" s="77" t="s">
        <v>1377</v>
      </c>
      <c r="C5" s="130" t="s">
        <v>1378</v>
      </c>
    </row>
    <row r="6" spans="1:3" x14ac:dyDescent="0.25">
      <c r="A6" s="1" t="s">
        <v>1379</v>
      </c>
      <c r="B6" s="80" t="s">
        <v>1380</v>
      </c>
      <c r="C6" s="66" t="s">
        <v>98</v>
      </c>
    </row>
    <row r="7" spans="1:3" x14ac:dyDescent="0.25">
      <c r="A7" s="1" t="s">
        <v>1381</v>
      </c>
      <c r="B7" s="80" t="s">
        <v>1382</v>
      </c>
      <c r="C7" s="66" t="s">
        <v>98</v>
      </c>
    </row>
    <row r="8" spans="1:3" x14ac:dyDescent="0.25">
      <c r="A8" s="1" t="s">
        <v>1383</v>
      </c>
      <c r="B8" s="80" t="s">
        <v>1384</v>
      </c>
      <c r="C8" s="66" t="s">
        <v>98</v>
      </c>
    </row>
    <row r="9" spans="1:3" x14ac:dyDescent="0.25">
      <c r="A9" s="1" t="s">
        <v>1385</v>
      </c>
      <c r="B9" s="80" t="s">
        <v>1386</v>
      </c>
      <c r="C9" s="66" t="s">
        <v>98</v>
      </c>
    </row>
    <row r="10" spans="1:3" ht="44.25" customHeight="1" x14ac:dyDescent="0.25">
      <c r="A10" s="1" t="s">
        <v>1387</v>
      </c>
      <c r="B10" s="80" t="s">
        <v>1606</v>
      </c>
      <c r="C10" s="66" t="s">
        <v>98</v>
      </c>
    </row>
    <row r="11" spans="1:3" ht="54.75" customHeight="1" x14ac:dyDescent="0.25">
      <c r="A11" s="1" t="s">
        <v>1388</v>
      </c>
      <c r="B11" s="80" t="s">
        <v>1389</v>
      </c>
      <c r="C11" s="66" t="s">
        <v>98</v>
      </c>
    </row>
    <row r="12" spans="1:3" x14ac:dyDescent="0.25">
      <c r="A12" s="1" t="s">
        <v>1390</v>
      </c>
      <c r="B12" s="80" t="s">
        <v>1391</v>
      </c>
      <c r="C12" s="66" t="s">
        <v>98</v>
      </c>
    </row>
    <row r="13" spans="1:3" x14ac:dyDescent="0.25">
      <c r="A13" s="1" t="s">
        <v>1392</v>
      </c>
      <c r="B13" s="80" t="s">
        <v>1393</v>
      </c>
      <c r="C13" s="66"/>
    </row>
    <row r="14" spans="1:3" ht="30" x14ac:dyDescent="0.25">
      <c r="A14" s="1" t="s">
        <v>1394</v>
      </c>
      <c r="B14" s="80" t="s">
        <v>1395</v>
      </c>
      <c r="C14" s="66"/>
    </row>
    <row r="15" spans="1:3" x14ac:dyDescent="0.25">
      <c r="A15" s="1" t="s">
        <v>1396</v>
      </c>
      <c r="B15" s="80" t="s">
        <v>1397</v>
      </c>
      <c r="C15" s="66"/>
    </row>
    <row r="16" spans="1:3" ht="30" x14ac:dyDescent="0.25">
      <c r="A16" s="1" t="s">
        <v>1398</v>
      </c>
      <c r="B16" s="84" t="s">
        <v>1399</v>
      </c>
      <c r="C16" s="66" t="s">
        <v>98</v>
      </c>
    </row>
    <row r="17" spans="1:3" ht="30" customHeight="1" x14ac:dyDescent="0.25">
      <c r="A17" s="1" t="s">
        <v>1400</v>
      </c>
      <c r="B17" s="84" t="s">
        <v>1401</v>
      </c>
      <c r="C17" s="66" t="s">
        <v>98</v>
      </c>
    </row>
    <row r="18" spans="1:3" x14ac:dyDescent="0.25">
      <c r="A18" s="1" t="s">
        <v>1402</v>
      </c>
      <c r="B18" s="84" t="s">
        <v>1403</v>
      </c>
      <c r="C18" s="66" t="s">
        <v>98</v>
      </c>
    </row>
    <row r="19" spans="1:3" outlineLevel="1" x14ac:dyDescent="0.25">
      <c r="A19" s="1" t="s">
        <v>1404</v>
      </c>
      <c r="B19" s="84" t="s">
        <v>1405</v>
      </c>
      <c r="C19" s="66"/>
    </row>
    <row r="20" spans="1:3" outlineLevel="1" x14ac:dyDescent="0.25">
      <c r="A20" s="1" t="s">
        <v>1406</v>
      </c>
      <c r="B20" s="122"/>
      <c r="C20" s="66"/>
    </row>
    <row r="21" spans="1:3" outlineLevel="1" x14ac:dyDescent="0.25">
      <c r="A21" s="1" t="s">
        <v>1407</v>
      </c>
      <c r="B21" s="122"/>
      <c r="C21" s="66"/>
    </row>
    <row r="22" spans="1:3" outlineLevel="1" x14ac:dyDescent="0.25">
      <c r="A22" s="1" t="s">
        <v>1408</v>
      </c>
      <c r="B22" s="122"/>
      <c r="C22" s="66"/>
    </row>
    <row r="23" spans="1:3" outlineLevel="1" x14ac:dyDescent="0.25">
      <c r="A23" s="1" t="s">
        <v>1409</v>
      </c>
      <c r="B23" s="122"/>
      <c r="C23" s="66"/>
    </row>
    <row r="24" spans="1:3" ht="18.75" x14ac:dyDescent="0.25">
      <c r="A24" s="77"/>
      <c r="B24" s="77" t="s">
        <v>1410</v>
      </c>
      <c r="C24" s="130" t="s">
        <v>1411</v>
      </c>
    </row>
    <row r="25" spans="1:3" x14ac:dyDescent="0.25">
      <c r="A25" s="1" t="s">
        <v>1412</v>
      </c>
      <c r="B25" s="84" t="s">
        <v>1413</v>
      </c>
      <c r="C25" s="66" t="s">
        <v>1414</v>
      </c>
    </row>
    <row r="26" spans="1:3" x14ac:dyDescent="0.25">
      <c r="A26" s="1" t="s">
        <v>1415</v>
      </c>
      <c r="B26" s="84" t="s">
        <v>1416</v>
      </c>
      <c r="C26" s="66" t="s">
        <v>1417</v>
      </c>
    </row>
    <row r="27" spans="1:3" x14ac:dyDescent="0.25">
      <c r="A27" s="1" t="s">
        <v>1418</v>
      </c>
      <c r="B27" s="84" t="s">
        <v>1419</v>
      </c>
      <c r="C27" s="66" t="s">
        <v>1420</v>
      </c>
    </row>
    <row r="28" spans="1:3" outlineLevel="1" x14ac:dyDescent="0.25">
      <c r="A28" s="1" t="s">
        <v>1412</v>
      </c>
      <c r="B28" s="83"/>
      <c r="C28" s="66"/>
    </row>
    <row r="29" spans="1:3" outlineLevel="1" x14ac:dyDescent="0.25">
      <c r="A29" s="1" t="s">
        <v>1421</v>
      </c>
      <c r="B29" s="83"/>
      <c r="C29" s="66"/>
    </row>
    <row r="30" spans="1:3" outlineLevel="1" x14ac:dyDescent="0.25">
      <c r="A30" s="1" t="s">
        <v>1422</v>
      </c>
      <c r="B30" s="84"/>
      <c r="C30" s="66"/>
    </row>
    <row r="31" spans="1:3" ht="18.75" x14ac:dyDescent="0.25">
      <c r="A31" s="77"/>
      <c r="B31" s="77" t="s">
        <v>1423</v>
      </c>
      <c r="C31" s="130" t="s">
        <v>1378</v>
      </c>
    </row>
    <row r="32" spans="1:3" x14ac:dyDescent="0.25">
      <c r="A32" s="1" t="s">
        <v>1424</v>
      </c>
      <c r="B32" s="80" t="s">
        <v>1425</v>
      </c>
      <c r="C32" s="66" t="s">
        <v>98</v>
      </c>
    </row>
    <row r="33" spans="1:2" x14ac:dyDescent="0.25">
      <c r="A33" s="1" t="s">
        <v>1426</v>
      </c>
      <c r="B33" s="83"/>
    </row>
    <row r="34" spans="1:2" x14ac:dyDescent="0.25">
      <c r="A34" s="1" t="s">
        <v>1427</v>
      </c>
      <c r="B34" s="83"/>
    </row>
    <row r="35" spans="1:2" x14ac:dyDescent="0.25">
      <c r="A35" s="1" t="s">
        <v>1428</v>
      </c>
      <c r="B35" s="83"/>
    </row>
    <row r="36" spans="1:2" x14ac:dyDescent="0.25">
      <c r="A36" s="1" t="s">
        <v>1429</v>
      </c>
      <c r="B36" s="83"/>
    </row>
    <row r="37" spans="1:2" x14ac:dyDescent="0.25">
      <c r="A37" s="1" t="s">
        <v>1430</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80" zoomScaleNormal="80" workbookViewId="0"/>
  </sheetViews>
  <sheetFormatPr defaultColWidth="9.140625" defaultRowHeight="15" x14ac:dyDescent="0.25"/>
  <cols>
    <col min="1" max="1" width="242" style="2" customWidth="1"/>
    <col min="2" max="16384" width="9.140625" style="2"/>
  </cols>
  <sheetData>
    <row r="1" spans="1:1" ht="31.5" x14ac:dyDescent="0.25">
      <c r="A1" s="63" t="s">
        <v>1431</v>
      </c>
    </row>
    <row r="3" spans="1:1" x14ac:dyDescent="0.25">
      <c r="A3" s="133"/>
    </row>
    <row r="4" spans="1:1" ht="34.5" x14ac:dyDescent="0.25">
      <c r="A4" s="134" t="s">
        <v>1432</v>
      </c>
    </row>
    <row r="5" spans="1:1" ht="34.5" x14ac:dyDescent="0.25">
      <c r="A5" s="134" t="s">
        <v>1433</v>
      </c>
    </row>
    <row r="6" spans="1:1" ht="34.5" x14ac:dyDescent="0.25">
      <c r="A6" s="134" t="s">
        <v>1434</v>
      </c>
    </row>
    <row r="7" spans="1:1" ht="17.25" x14ac:dyDescent="0.25">
      <c r="A7" s="134"/>
    </row>
    <row r="8" spans="1:1" ht="18.75" x14ac:dyDescent="0.25">
      <c r="A8" s="135" t="s">
        <v>1435</v>
      </c>
    </row>
    <row r="9" spans="1:1" ht="34.5" x14ac:dyDescent="0.3">
      <c r="A9" s="144" t="s">
        <v>1598</v>
      </c>
    </row>
    <row r="10" spans="1:1" ht="69" x14ac:dyDescent="0.25">
      <c r="A10" s="137" t="s">
        <v>1436</v>
      </c>
    </row>
    <row r="11" spans="1:1" ht="34.5" x14ac:dyDescent="0.25">
      <c r="A11" s="137" t="s">
        <v>1437</v>
      </c>
    </row>
    <row r="12" spans="1:1" ht="17.25" x14ac:dyDescent="0.25">
      <c r="A12" s="137" t="s">
        <v>1438</v>
      </c>
    </row>
    <row r="13" spans="1:1" ht="17.25" x14ac:dyDescent="0.25">
      <c r="A13" s="137" t="s">
        <v>1439</v>
      </c>
    </row>
    <row r="14" spans="1:1" ht="34.5" x14ac:dyDescent="0.25">
      <c r="A14" s="137" t="s">
        <v>1440</v>
      </c>
    </row>
    <row r="15" spans="1:1" ht="17.25" x14ac:dyDescent="0.25">
      <c r="A15" s="137"/>
    </row>
    <row r="16" spans="1:1" ht="18.75" x14ac:dyDescent="0.25">
      <c r="A16" s="135" t="s">
        <v>1441</v>
      </c>
    </row>
    <row r="17" spans="1:1" ht="17.25" x14ac:dyDescent="0.25">
      <c r="A17" s="138" t="s">
        <v>1442</v>
      </c>
    </row>
    <row r="18" spans="1:1" ht="34.5" x14ac:dyDescent="0.25">
      <c r="A18" s="139" t="s">
        <v>1443</v>
      </c>
    </row>
    <row r="19" spans="1:1" ht="34.5" x14ac:dyDescent="0.25">
      <c r="A19" s="139" t="s">
        <v>1444</v>
      </c>
    </row>
    <row r="20" spans="1:1" ht="51.75" x14ac:dyDescent="0.25">
      <c r="A20" s="139" t="s">
        <v>1445</v>
      </c>
    </row>
    <row r="21" spans="1:1" ht="86.25" x14ac:dyDescent="0.25">
      <c r="A21" s="139" t="s">
        <v>1446</v>
      </c>
    </row>
    <row r="22" spans="1:1" ht="51.75" x14ac:dyDescent="0.25">
      <c r="A22" s="139" t="s">
        <v>1447</v>
      </c>
    </row>
    <row r="23" spans="1:1" ht="34.5" x14ac:dyDescent="0.25">
      <c r="A23" s="139" t="s">
        <v>1448</v>
      </c>
    </row>
    <row r="24" spans="1:1" ht="17.25" x14ac:dyDescent="0.25">
      <c r="A24" s="139" t="s">
        <v>1449</v>
      </c>
    </row>
    <row r="25" spans="1:1" ht="17.25" x14ac:dyDescent="0.25">
      <c r="A25" s="138" t="s">
        <v>1450</v>
      </c>
    </row>
    <row r="26" spans="1:1" ht="51.75" x14ac:dyDescent="0.3">
      <c r="A26" s="140" t="s">
        <v>1451</v>
      </c>
    </row>
    <row r="27" spans="1:1" ht="17.25" x14ac:dyDescent="0.3">
      <c r="A27" s="140" t="s">
        <v>1452</v>
      </c>
    </row>
    <row r="28" spans="1:1" ht="17.25" x14ac:dyDescent="0.25">
      <c r="A28" s="138" t="s">
        <v>1453</v>
      </c>
    </row>
    <row r="29" spans="1:1" ht="34.5" x14ac:dyDescent="0.25">
      <c r="A29" s="139" t="s">
        <v>1454</v>
      </c>
    </row>
    <row r="30" spans="1:1" ht="34.5" x14ac:dyDescent="0.25">
      <c r="A30" s="139" t="s">
        <v>1455</v>
      </c>
    </row>
    <row r="31" spans="1:1" ht="34.5" x14ac:dyDescent="0.25">
      <c r="A31" s="139" t="s">
        <v>1456</v>
      </c>
    </row>
    <row r="32" spans="1:1" ht="34.5" x14ac:dyDescent="0.25">
      <c r="A32" s="139" t="s">
        <v>1457</v>
      </c>
    </row>
    <row r="33" spans="1:1" ht="17.25" x14ac:dyDescent="0.25">
      <c r="A33" s="139"/>
    </row>
    <row r="34" spans="1:1" ht="18.75" x14ac:dyDescent="0.25">
      <c r="A34" s="135" t="s">
        <v>1458</v>
      </c>
    </row>
    <row r="35" spans="1:1" ht="17.25" x14ac:dyDescent="0.25">
      <c r="A35" s="138" t="s">
        <v>1459</v>
      </c>
    </row>
    <row r="36" spans="1:1" ht="34.5" x14ac:dyDescent="0.25">
      <c r="A36" s="139" t="s">
        <v>1460</v>
      </c>
    </row>
    <row r="37" spans="1:1" ht="34.5" x14ac:dyDescent="0.25">
      <c r="A37" s="139" t="s">
        <v>1461</v>
      </c>
    </row>
    <row r="38" spans="1:1" ht="34.5" x14ac:dyDescent="0.25">
      <c r="A38" s="139" t="s">
        <v>1462</v>
      </c>
    </row>
    <row r="39" spans="1:1" ht="17.25" x14ac:dyDescent="0.25">
      <c r="A39" s="139" t="s">
        <v>1463</v>
      </c>
    </row>
    <row r="40" spans="1:1" ht="34.5" x14ac:dyDescent="0.25">
      <c r="A40" s="139" t="s">
        <v>1464</v>
      </c>
    </row>
    <row r="41" spans="1:1" ht="17.25" x14ac:dyDescent="0.25">
      <c r="A41" s="138" t="s">
        <v>1465</v>
      </c>
    </row>
    <row r="42" spans="1:1" ht="17.25" x14ac:dyDescent="0.25">
      <c r="A42" s="139" t="s">
        <v>1466</v>
      </c>
    </row>
    <row r="43" spans="1:1" ht="17.25" x14ac:dyDescent="0.3">
      <c r="A43" s="140" t="s">
        <v>1467</v>
      </c>
    </row>
    <row r="44" spans="1:1" ht="17.25" x14ac:dyDescent="0.25">
      <c r="A44" s="138" t="s">
        <v>1468</v>
      </c>
    </row>
    <row r="45" spans="1:1" ht="34.5" x14ac:dyDescent="0.3">
      <c r="A45" s="140" t="s">
        <v>1469</v>
      </c>
    </row>
    <row r="46" spans="1:1" ht="34.5" x14ac:dyDescent="0.25">
      <c r="A46" s="139" t="s">
        <v>1470</v>
      </c>
    </row>
    <row r="47" spans="1:1" ht="34.5" x14ac:dyDescent="0.25">
      <c r="A47" s="139" t="s">
        <v>1471</v>
      </c>
    </row>
    <row r="48" spans="1:1" ht="17.25" x14ac:dyDescent="0.25">
      <c r="A48" s="139" t="s">
        <v>1472</v>
      </c>
    </row>
    <row r="49" spans="1:1" ht="17.25" x14ac:dyDescent="0.3">
      <c r="A49" s="140" t="s">
        <v>1473</v>
      </c>
    </row>
    <row r="50" spans="1:1" ht="17.25" x14ac:dyDescent="0.25">
      <c r="A50" s="138" t="s">
        <v>1474</v>
      </c>
    </row>
    <row r="51" spans="1:1" ht="34.5" x14ac:dyDescent="0.3">
      <c r="A51" s="140" t="s">
        <v>1475</v>
      </c>
    </row>
    <row r="52" spans="1:1" ht="17.25" x14ac:dyDescent="0.25">
      <c r="A52" s="139" t="s">
        <v>1476</v>
      </c>
    </row>
    <row r="53" spans="1:1" ht="34.5" x14ac:dyDescent="0.3">
      <c r="A53" s="140" t="s">
        <v>1477</v>
      </c>
    </row>
    <row r="54" spans="1:1" ht="17.25" x14ac:dyDescent="0.25">
      <c r="A54" s="138" t="s">
        <v>1478</v>
      </c>
    </row>
    <row r="55" spans="1:1" ht="17.25" x14ac:dyDescent="0.3">
      <c r="A55" s="140" t="s">
        <v>1479</v>
      </c>
    </row>
    <row r="56" spans="1:1" ht="34.5" x14ac:dyDescent="0.25">
      <c r="A56" s="139" t="s">
        <v>1480</v>
      </c>
    </row>
    <row r="57" spans="1:1" ht="17.25" x14ac:dyDescent="0.25">
      <c r="A57" s="139" t="s">
        <v>1481</v>
      </c>
    </row>
    <row r="58" spans="1:1" ht="17.25" x14ac:dyDescent="0.25">
      <c r="A58" s="139" t="s">
        <v>1482</v>
      </c>
    </row>
    <row r="59" spans="1:1" ht="17.25" x14ac:dyDescent="0.25">
      <c r="A59" s="138" t="s">
        <v>1483</v>
      </c>
    </row>
    <row r="60" spans="1:1" ht="34.5" x14ac:dyDescent="0.25">
      <c r="A60" s="139" t="s">
        <v>1484</v>
      </c>
    </row>
    <row r="61" spans="1:1" ht="17.25" x14ac:dyDescent="0.25">
      <c r="A61" s="141"/>
    </row>
    <row r="62" spans="1:1" ht="18.75" x14ac:dyDescent="0.25">
      <c r="A62" s="135" t="s">
        <v>1485</v>
      </c>
    </row>
    <row r="63" spans="1:1" ht="17.25" x14ac:dyDescent="0.25">
      <c r="A63" s="138" t="s">
        <v>1486</v>
      </c>
    </row>
    <row r="64" spans="1:1" ht="34.5" x14ac:dyDescent="0.25">
      <c r="A64" s="139" t="s">
        <v>1487</v>
      </c>
    </row>
    <row r="65" spans="1:1" ht="17.25" x14ac:dyDescent="0.25">
      <c r="A65" s="139" t="s">
        <v>1488</v>
      </c>
    </row>
    <row r="66" spans="1:1" ht="34.5" x14ac:dyDescent="0.25">
      <c r="A66" s="137" t="s">
        <v>1489</v>
      </c>
    </row>
    <row r="67" spans="1:1" ht="34.5" x14ac:dyDescent="0.25">
      <c r="A67" s="137" t="s">
        <v>1490</v>
      </c>
    </row>
    <row r="68" spans="1:1" ht="34.5" x14ac:dyDescent="0.25">
      <c r="A68" s="137" t="s">
        <v>1491</v>
      </c>
    </row>
    <row r="69" spans="1:1" ht="17.25" x14ac:dyDescent="0.25">
      <c r="A69" s="142" t="s">
        <v>1492</v>
      </c>
    </row>
    <row r="70" spans="1:1" ht="51.75" x14ac:dyDescent="0.25">
      <c r="A70" s="137" t="s">
        <v>1493</v>
      </c>
    </row>
    <row r="71" spans="1:1" ht="17.25" x14ac:dyDescent="0.25">
      <c r="A71" s="137" t="s">
        <v>1494</v>
      </c>
    </row>
    <row r="72" spans="1:1" ht="17.25" x14ac:dyDescent="0.25">
      <c r="A72" s="142" t="s">
        <v>1495</v>
      </c>
    </row>
    <row r="73" spans="1:1" ht="17.25" x14ac:dyDescent="0.25">
      <c r="A73" s="137" t="s">
        <v>1496</v>
      </c>
    </row>
    <row r="74" spans="1:1" ht="17.25" x14ac:dyDescent="0.25">
      <c r="A74" s="142" t="s">
        <v>1497</v>
      </c>
    </row>
    <row r="75" spans="1:1" ht="34.5" x14ac:dyDescent="0.25">
      <c r="A75" s="137" t="s">
        <v>1498</v>
      </c>
    </row>
    <row r="76" spans="1:1" ht="17.25" x14ac:dyDescent="0.25">
      <c r="A76" s="137" t="s">
        <v>1499</v>
      </c>
    </row>
    <row r="77" spans="1:1" ht="51.75" x14ac:dyDescent="0.25">
      <c r="A77" s="137" t="s">
        <v>1500</v>
      </c>
    </row>
    <row r="78" spans="1:1" ht="17.25" x14ac:dyDescent="0.25">
      <c r="A78" s="142" t="s">
        <v>1501</v>
      </c>
    </row>
    <row r="79" spans="1:1" ht="17.25" x14ac:dyDescent="0.3">
      <c r="A79" s="136" t="s">
        <v>1502</v>
      </c>
    </row>
    <row r="80" spans="1:1" ht="17.25" x14ac:dyDescent="0.25">
      <c r="A80" s="142" t="s">
        <v>1503</v>
      </c>
    </row>
    <row r="81" spans="1:1" ht="34.5" x14ac:dyDescent="0.25">
      <c r="A81" s="137" t="s">
        <v>1504</v>
      </c>
    </row>
    <row r="82" spans="1:1" ht="34.5" x14ac:dyDescent="0.25">
      <c r="A82" s="137" t="s">
        <v>1505</v>
      </c>
    </row>
    <row r="83" spans="1:1" ht="34.5" x14ac:dyDescent="0.25">
      <c r="A83" s="137" t="s">
        <v>1506</v>
      </c>
    </row>
    <row r="84" spans="1:1" ht="34.5" x14ac:dyDescent="0.25">
      <c r="A84" s="137" t="s">
        <v>1507</v>
      </c>
    </row>
    <row r="85" spans="1:1" ht="34.5" x14ac:dyDescent="0.25">
      <c r="A85" s="137" t="s">
        <v>1508</v>
      </c>
    </row>
    <row r="86" spans="1:1" ht="17.25" x14ac:dyDescent="0.25">
      <c r="A86" s="142" t="s">
        <v>1509</v>
      </c>
    </row>
    <row r="87" spans="1:1" ht="17.25" x14ac:dyDescent="0.25">
      <c r="A87" s="137" t="s">
        <v>1510</v>
      </c>
    </row>
    <row r="88" spans="1:1" ht="34.5" x14ac:dyDescent="0.25">
      <c r="A88" s="137" t="s">
        <v>1511</v>
      </c>
    </row>
    <row r="89" spans="1:1" ht="17.25" x14ac:dyDescent="0.25">
      <c r="A89" s="142" t="s">
        <v>1512</v>
      </c>
    </row>
    <row r="90" spans="1:1" ht="34.5" x14ac:dyDescent="0.25">
      <c r="A90" s="137" t="s">
        <v>1513</v>
      </c>
    </row>
    <row r="91" spans="1:1" ht="17.25" x14ac:dyDescent="0.25">
      <c r="A91" s="142" t="s">
        <v>1514</v>
      </c>
    </row>
    <row r="92" spans="1:1" ht="17.25" x14ac:dyDescent="0.3">
      <c r="A92" s="136" t="s">
        <v>1515</v>
      </c>
    </row>
    <row r="93" spans="1:1" ht="17.25" x14ac:dyDescent="0.25">
      <c r="A93" s="137" t="s">
        <v>1516</v>
      </c>
    </row>
    <row r="94" spans="1:1" ht="17.25" x14ac:dyDescent="0.25">
      <c r="A94" s="137"/>
    </row>
    <row r="95" spans="1:1" ht="18.75" x14ac:dyDescent="0.25">
      <c r="A95" s="135" t="s">
        <v>1517</v>
      </c>
    </row>
    <row r="96" spans="1:1" ht="34.5" x14ac:dyDescent="0.3">
      <c r="A96" s="136" t="s">
        <v>1518</v>
      </c>
    </row>
    <row r="97" spans="1:1" ht="17.25" x14ac:dyDescent="0.3">
      <c r="A97" s="136" t="s">
        <v>1519</v>
      </c>
    </row>
    <row r="98" spans="1:1" ht="17.25" x14ac:dyDescent="0.25">
      <c r="A98" s="142" t="s">
        <v>1520</v>
      </c>
    </row>
    <row r="99" spans="1:1" ht="17.25" x14ac:dyDescent="0.25">
      <c r="A99" s="134" t="s">
        <v>1521</v>
      </c>
    </row>
    <row r="100" spans="1:1" ht="17.25" x14ac:dyDescent="0.25">
      <c r="A100" s="137" t="s">
        <v>1522</v>
      </c>
    </row>
    <row r="101" spans="1:1" ht="17.25" x14ac:dyDescent="0.25">
      <c r="A101" s="137" t="s">
        <v>1523</v>
      </c>
    </row>
    <row r="102" spans="1:1" ht="17.25" x14ac:dyDescent="0.25">
      <c r="A102" s="137" t="s">
        <v>1524</v>
      </c>
    </row>
    <row r="103" spans="1:1" ht="17.25" x14ac:dyDescent="0.25">
      <c r="A103" s="137" t="s">
        <v>1525</v>
      </c>
    </row>
    <row r="104" spans="1:1" ht="34.5" x14ac:dyDescent="0.25">
      <c r="A104" s="137" t="s">
        <v>1526</v>
      </c>
    </row>
    <row r="105" spans="1:1" ht="17.25" x14ac:dyDescent="0.25">
      <c r="A105" s="134" t="s">
        <v>1527</v>
      </c>
    </row>
    <row r="106" spans="1:1" ht="17.25" x14ac:dyDescent="0.25">
      <c r="A106" s="137" t="s">
        <v>1528</v>
      </c>
    </row>
    <row r="107" spans="1:1" ht="17.25" x14ac:dyDescent="0.25">
      <c r="A107" s="137" t="s">
        <v>1529</v>
      </c>
    </row>
    <row r="108" spans="1:1" ht="17.25" x14ac:dyDescent="0.25">
      <c r="A108" s="137" t="s">
        <v>1530</v>
      </c>
    </row>
    <row r="109" spans="1:1" ht="17.25" x14ac:dyDescent="0.25">
      <c r="A109" s="137" t="s">
        <v>1531</v>
      </c>
    </row>
    <row r="110" spans="1:1" ht="17.25" x14ac:dyDescent="0.25">
      <c r="A110" s="137" t="s">
        <v>1532</v>
      </c>
    </row>
    <row r="111" spans="1:1" ht="17.25" x14ac:dyDescent="0.25">
      <c r="A111" s="137" t="s">
        <v>1533</v>
      </c>
    </row>
    <row r="112" spans="1:1" ht="17.25" x14ac:dyDescent="0.25">
      <c r="A112" s="142" t="s">
        <v>1534</v>
      </c>
    </row>
    <row r="113" spans="1:1" ht="17.25" x14ac:dyDescent="0.25">
      <c r="A113" s="137" t="s">
        <v>1535</v>
      </c>
    </row>
    <row r="114" spans="1:1" ht="17.25" x14ac:dyDescent="0.25">
      <c r="A114" s="134" t="s">
        <v>1536</v>
      </c>
    </row>
    <row r="115" spans="1:1" ht="17.25" x14ac:dyDescent="0.25">
      <c r="A115" s="137" t="s">
        <v>1537</v>
      </c>
    </row>
    <row r="116" spans="1:1" ht="17.25" x14ac:dyDescent="0.25">
      <c r="A116" s="137" t="s">
        <v>1538</v>
      </c>
    </row>
    <row r="117" spans="1:1" ht="17.25" x14ac:dyDescent="0.25">
      <c r="A117" s="134" t="s">
        <v>1539</v>
      </c>
    </row>
    <row r="118" spans="1:1" ht="17.25" x14ac:dyDescent="0.25">
      <c r="A118" s="137" t="s">
        <v>1540</v>
      </c>
    </row>
    <row r="119" spans="1:1" ht="17.25" x14ac:dyDescent="0.25">
      <c r="A119" s="137" t="s">
        <v>1541</v>
      </c>
    </row>
    <row r="120" spans="1:1" ht="17.25" x14ac:dyDescent="0.25">
      <c r="A120" s="137" t="s">
        <v>1542</v>
      </c>
    </row>
    <row r="121" spans="1:1" ht="17.25" x14ac:dyDescent="0.25">
      <c r="A121" s="142" t="s">
        <v>1543</v>
      </c>
    </row>
    <row r="122" spans="1:1" ht="17.25" x14ac:dyDescent="0.25">
      <c r="A122" s="134" t="s">
        <v>1544</v>
      </c>
    </row>
    <row r="123" spans="1:1" ht="17.25" x14ac:dyDescent="0.25">
      <c r="A123" s="134" t="s">
        <v>1545</v>
      </c>
    </row>
    <row r="124" spans="1:1" ht="17.25" x14ac:dyDescent="0.25">
      <c r="A124" s="137" t="s">
        <v>1546</v>
      </c>
    </row>
    <row r="125" spans="1:1" ht="17.25" x14ac:dyDescent="0.25">
      <c r="A125" s="137" t="s">
        <v>1547</v>
      </c>
    </row>
    <row r="126" spans="1:1" ht="17.25" x14ac:dyDescent="0.25">
      <c r="A126" s="137" t="s">
        <v>1548</v>
      </c>
    </row>
    <row r="127" spans="1:1" ht="17.25" x14ac:dyDescent="0.25">
      <c r="A127" s="137" t="s">
        <v>1549</v>
      </c>
    </row>
    <row r="128" spans="1:1" ht="17.25" x14ac:dyDescent="0.25">
      <c r="A128" s="137" t="s">
        <v>1550</v>
      </c>
    </row>
    <row r="129" spans="1:1" ht="17.25" x14ac:dyDescent="0.25">
      <c r="A129" s="142" t="s">
        <v>1551</v>
      </c>
    </row>
    <row r="130" spans="1:1" ht="34.5" x14ac:dyDescent="0.25">
      <c r="A130" s="137" t="s">
        <v>1552</v>
      </c>
    </row>
    <row r="131" spans="1:1" ht="69" x14ac:dyDescent="0.25">
      <c r="A131" s="137" t="s">
        <v>1553</v>
      </c>
    </row>
    <row r="132" spans="1:1" ht="34.5" x14ac:dyDescent="0.25">
      <c r="A132" s="137" t="s">
        <v>1554</v>
      </c>
    </row>
    <row r="133" spans="1:1" ht="17.25" x14ac:dyDescent="0.25">
      <c r="A133" s="142" t="s">
        <v>1555</v>
      </c>
    </row>
    <row r="134" spans="1:1" ht="34.5" x14ac:dyDescent="0.25">
      <c r="A134" s="134" t="s">
        <v>1556</v>
      </c>
    </row>
    <row r="135" spans="1:1" ht="17.25" x14ac:dyDescent="0.25">
      <c r="A135" s="134"/>
    </row>
    <row r="136" spans="1:1" ht="18.75" x14ac:dyDescent="0.25">
      <c r="A136" s="135" t="s">
        <v>1557</v>
      </c>
    </row>
    <row r="137" spans="1:1" ht="17.25" x14ac:dyDescent="0.25">
      <c r="A137" s="137" t="s">
        <v>1558</v>
      </c>
    </row>
    <row r="138" spans="1:1" ht="34.5" x14ac:dyDescent="0.25">
      <c r="A138" s="139" t="s">
        <v>1559</v>
      </c>
    </row>
    <row r="139" spans="1:1" ht="34.5" x14ac:dyDescent="0.25">
      <c r="A139" s="139" t="s">
        <v>1560</v>
      </c>
    </row>
    <row r="140" spans="1:1" ht="17.25" x14ac:dyDescent="0.25">
      <c r="A140" s="138" t="s">
        <v>1561</v>
      </c>
    </row>
    <row r="141" spans="1:1" ht="17.25" x14ac:dyDescent="0.25">
      <c r="A141" s="143" t="s">
        <v>1562</v>
      </c>
    </row>
    <row r="142" spans="1:1" ht="34.5" x14ac:dyDescent="0.3">
      <c r="A142" s="140" t="s">
        <v>1563</v>
      </c>
    </row>
    <row r="143" spans="1:1" ht="17.25" x14ac:dyDescent="0.25">
      <c r="A143" s="139" t="s">
        <v>1564</v>
      </c>
    </row>
    <row r="144" spans="1:1" ht="17.25" x14ac:dyDescent="0.25">
      <c r="A144" s="139" t="s">
        <v>1565</v>
      </c>
    </row>
    <row r="145" spans="1:1" ht="17.25" x14ac:dyDescent="0.25">
      <c r="A145" s="143" t="s">
        <v>1566</v>
      </c>
    </row>
    <row r="146" spans="1:1" ht="17.25" x14ac:dyDescent="0.25">
      <c r="A146" s="138" t="s">
        <v>1567</v>
      </c>
    </row>
    <row r="147" spans="1:1" ht="17.25" x14ac:dyDescent="0.25">
      <c r="A147" s="143" t="s">
        <v>1568</v>
      </c>
    </row>
    <row r="148" spans="1:1" ht="17.25" x14ac:dyDescent="0.25">
      <c r="A148" s="139" t="s">
        <v>1569</v>
      </c>
    </row>
    <row r="149" spans="1:1" ht="17.25" x14ac:dyDescent="0.25">
      <c r="A149" s="139" t="s">
        <v>1570</v>
      </c>
    </row>
    <row r="150" spans="1:1" ht="17.25" x14ac:dyDescent="0.25">
      <c r="A150" s="139" t="s">
        <v>1571</v>
      </c>
    </row>
    <row r="151" spans="1:1" ht="34.5" x14ac:dyDescent="0.25">
      <c r="A151" s="143" t="s">
        <v>1572</v>
      </c>
    </row>
    <row r="152" spans="1:1" ht="17.25" x14ac:dyDescent="0.25">
      <c r="A152" s="138" t="s">
        <v>1573</v>
      </c>
    </row>
    <row r="153" spans="1:1" ht="17.25" x14ac:dyDescent="0.25">
      <c r="A153" s="139" t="s">
        <v>1574</v>
      </c>
    </row>
    <row r="154" spans="1:1" ht="17.25" x14ac:dyDescent="0.25">
      <c r="A154" s="139" t="s">
        <v>1575</v>
      </c>
    </row>
    <row r="155" spans="1:1" ht="17.25" x14ac:dyDescent="0.25">
      <c r="A155" s="139" t="s">
        <v>1576</v>
      </c>
    </row>
    <row r="156" spans="1:1" ht="17.25" x14ac:dyDescent="0.25">
      <c r="A156" s="139" t="s">
        <v>1577</v>
      </c>
    </row>
    <row r="157" spans="1:1" ht="34.5" x14ac:dyDescent="0.25">
      <c r="A157" s="139" t="s">
        <v>1578</v>
      </c>
    </row>
    <row r="158" spans="1:1" ht="34.5" x14ac:dyDescent="0.25">
      <c r="A158" s="139" t="s">
        <v>1579</v>
      </c>
    </row>
    <row r="159" spans="1:1" ht="17.25" x14ac:dyDescent="0.25">
      <c r="A159" s="138" t="s">
        <v>1580</v>
      </c>
    </row>
    <row r="160" spans="1:1" ht="34.5" x14ac:dyDescent="0.25">
      <c r="A160" s="139" t="s">
        <v>1581</v>
      </c>
    </row>
    <row r="161" spans="1:1" ht="34.5" x14ac:dyDescent="0.25">
      <c r="A161" s="139" t="s">
        <v>1582</v>
      </c>
    </row>
    <row r="162" spans="1:1" ht="17.25" x14ac:dyDescent="0.25">
      <c r="A162" s="139" t="s">
        <v>1583</v>
      </c>
    </row>
    <row r="163" spans="1:1" ht="17.25" x14ac:dyDescent="0.25">
      <c r="A163" s="138" t="s">
        <v>1584</v>
      </c>
    </row>
    <row r="164" spans="1:1" ht="34.5" x14ac:dyDescent="0.3">
      <c r="A164" s="145" t="s">
        <v>1599</v>
      </c>
    </row>
    <row r="165" spans="1:1" ht="34.5" x14ac:dyDescent="0.25">
      <c r="A165" s="139" t="s">
        <v>1585</v>
      </c>
    </row>
    <row r="166" spans="1:1" ht="17.25" x14ac:dyDescent="0.25">
      <c r="A166" s="138" t="s">
        <v>1586</v>
      </c>
    </row>
    <row r="167" spans="1:1" ht="17.25" x14ac:dyDescent="0.25">
      <c r="A167" s="139" t="s">
        <v>1587</v>
      </c>
    </row>
    <row r="168" spans="1:1" ht="17.25" x14ac:dyDescent="0.25">
      <c r="A168" s="138" t="s">
        <v>1588</v>
      </c>
    </row>
    <row r="169" spans="1:1" ht="17.25" x14ac:dyDescent="0.3">
      <c r="A169" s="140" t="s">
        <v>1589</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13</vt:i4>
      </vt:variant>
    </vt:vector>
  </HeadingPairs>
  <TitlesOfParts>
    <vt:vector size="25"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Heli Huhtala</cp:lastModifiedBy>
  <cp:lastPrinted>2016-05-20T08:25:54Z</cp:lastPrinted>
  <dcterms:created xsi:type="dcterms:W3CDTF">2016-04-21T08:07:20Z</dcterms:created>
  <dcterms:modified xsi:type="dcterms:W3CDTF">2017-04-27T14:30:01Z</dcterms:modified>
</cp:coreProperties>
</file>